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Утверждённая оценка" sheetId="1" r:id="rId1"/>
  </sheets>
  <definedNames>
    <definedName name="_xlnm.Print_Titles" localSheetId="0">'Утверждённая оценка'!$4:$5</definedName>
    <definedName name="_xlnm.Print_Area" localSheetId="0">'Утверждённая оценка'!$A$1:$J$65</definedName>
  </definedNames>
  <calcPr fullCalcOnLoad="1"/>
</workbook>
</file>

<file path=xl/sharedStrings.xml><?xml version="1.0" encoding="utf-8"?>
<sst xmlns="http://schemas.openxmlformats.org/spreadsheetml/2006/main" count="112" uniqueCount="76">
  <si>
    <t>Численность населения по муниципальным образованиям Мурманской области на 1 января 2019 года и в среднем за 2018 год</t>
  </si>
  <si>
    <t>На 1 января 
2019 года</t>
  </si>
  <si>
    <t>В среднем за 
2018 год</t>
  </si>
  <si>
    <t>человек</t>
  </si>
  <si>
    <t>тысяч человек</t>
  </si>
  <si>
    <t>Всего по области</t>
  </si>
  <si>
    <t>городское население</t>
  </si>
  <si>
    <t>сельское население</t>
  </si>
  <si>
    <t>Городской округ г. Мурманск</t>
  </si>
  <si>
    <t>Кольский муниципальный район</t>
  </si>
  <si>
    <t>Городской округ Ковдорский район</t>
  </si>
  <si>
    <t xml:space="preserve">г. Ковдор </t>
  </si>
  <si>
    <t>городское поселение Кола</t>
  </si>
  <si>
    <t>г. Кола</t>
  </si>
  <si>
    <t>городское поселение Верхнетуломский</t>
  </si>
  <si>
    <t xml:space="preserve">Городской округ г. Апатиты </t>
  </si>
  <si>
    <t>п.г.т. Верхнетуломский</t>
  </si>
  <si>
    <t>городское поселение Кильдинстрой</t>
  </si>
  <si>
    <t xml:space="preserve">г. Апатиты </t>
  </si>
  <si>
    <t>п.г.т. Кильдинстрой</t>
  </si>
  <si>
    <t>городское поселение Молочный</t>
  </si>
  <si>
    <t>п.г.т. Молочный</t>
  </si>
  <si>
    <t xml:space="preserve">Городской округ г. Кировск </t>
  </si>
  <si>
    <t>городское поселение Мурмаши</t>
  </si>
  <si>
    <t>п.г.т. Мурмаши</t>
  </si>
  <si>
    <t xml:space="preserve">г. Кировск </t>
  </si>
  <si>
    <t>городское поселение Туманный</t>
  </si>
  <si>
    <t>п.г.т. Туманный</t>
  </si>
  <si>
    <t>сельское поселение Междуречье</t>
  </si>
  <si>
    <t xml:space="preserve">Городской округ г. Мончегорск </t>
  </si>
  <si>
    <t>сельское поселение Пушной</t>
  </si>
  <si>
    <t xml:space="preserve">сельское поселение Териберка </t>
  </si>
  <si>
    <t xml:space="preserve">г. Мончегорск </t>
  </si>
  <si>
    <t>сельское поселение Тулома</t>
  </si>
  <si>
    <t>сельское поселение Ура-Губа</t>
  </si>
  <si>
    <t xml:space="preserve">Городской округ г. Оленегорск </t>
  </si>
  <si>
    <t>Кандалакшский муниципальный район</t>
  </si>
  <si>
    <t xml:space="preserve">г. Оленегорск </t>
  </si>
  <si>
    <t>городское поселение Кандалакша</t>
  </si>
  <si>
    <t>г. Кандалакша</t>
  </si>
  <si>
    <t>Городской округ г. Полярные Зори</t>
  </si>
  <si>
    <t>городское поселение Зеленоборский</t>
  </si>
  <si>
    <t>п.г.т. Зеленоборский</t>
  </si>
  <si>
    <t>г. Полярные Зори</t>
  </si>
  <si>
    <t>сельское поселение Алакуртти</t>
  </si>
  <si>
    <t>сельское поселение Зареченск</t>
  </si>
  <si>
    <t>Городской округ ЗАТО п. Видяево</t>
  </si>
  <si>
    <t>Ловозерский муниципальный район</t>
  </si>
  <si>
    <t xml:space="preserve">Городской округ ЗАТО г. Североморск </t>
  </si>
  <si>
    <t>городское поселение Ревда</t>
  </si>
  <si>
    <t>г. Североморск</t>
  </si>
  <si>
    <t>п.г.т. Ревда</t>
  </si>
  <si>
    <t>п.г.т. Сафоново</t>
  </si>
  <si>
    <t>сельское поселение Ловозеро</t>
  </si>
  <si>
    <t>Печенгский муниципальный район</t>
  </si>
  <si>
    <t xml:space="preserve">Городской округ ЗАТО г. Островной </t>
  </si>
  <si>
    <t xml:space="preserve">г. Островной </t>
  </si>
  <si>
    <t>городское поселение Заполярный</t>
  </si>
  <si>
    <t>г. Заполярный</t>
  </si>
  <si>
    <t>городское поселение Никель</t>
  </si>
  <si>
    <t>Городской округ ЗАТО г. Заозерск</t>
  </si>
  <si>
    <t>п.г.т. Никель</t>
  </si>
  <si>
    <t>городское поселение Печенга</t>
  </si>
  <si>
    <t>Городской округ ЗАТО Александровск</t>
  </si>
  <si>
    <t>п.г.т. Печенга</t>
  </si>
  <si>
    <t>сельское поселение Корзуново</t>
  </si>
  <si>
    <t>г. Полярный</t>
  </si>
  <si>
    <t>г. Гаджиево</t>
  </si>
  <si>
    <t>Терский муниципальный район</t>
  </si>
  <si>
    <t>г. Снежногорск</t>
  </si>
  <si>
    <t>городское поселение Умба</t>
  </si>
  <si>
    <t>п.г.т. Умба</t>
  </si>
  <si>
    <t>сельское поселение Варзуга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</si>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</sst>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 -           &quot;;General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12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 shrinkToFit="1"/>
    </xf>
    <xf numFmtId="0" fontId="2" fillId="0" borderId="11" xfId="0" applyFont="1" applyBorder="1" applyAlignment="1">
      <alignment horizontal="center" vertical="top" wrapText="1" shrinkToFit="1"/>
    </xf>
    <xf numFmtId="0" fontId="2" fillId="0" borderId="0" xfId="0" applyFont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164" fontId="9" fillId="0" borderId="13" xfId="0" applyNumberFormat="1" applyFont="1" applyFill="1" applyBorder="1" applyAlignment="1">
      <alignment horizontal="right" wrapText="1"/>
    </xf>
    <xf numFmtId="165" fontId="10" fillId="0" borderId="13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right" indent="1"/>
    </xf>
    <xf numFmtId="166" fontId="2" fillId="0" borderId="14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/>
    </xf>
    <xf numFmtId="164" fontId="9" fillId="0" borderId="0" xfId="0" applyNumberFormat="1" applyFont="1" applyFill="1" applyBorder="1" applyAlignment="1">
      <alignment horizontal="right" wrapText="1"/>
    </xf>
    <xf numFmtId="165" fontId="1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166" fontId="2" fillId="0" borderId="15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vertical="top" wrapText="1"/>
    </xf>
    <xf numFmtId="165" fontId="1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6" xfId="0" applyFont="1" applyFill="1" applyBorder="1" applyAlignment="1">
      <alignment horizontal="left" vertical="top" wrapText="1" indent="3"/>
    </xf>
    <xf numFmtId="0" fontId="2" fillId="0" borderId="0" xfId="0" applyFont="1" applyFill="1" applyBorder="1" applyAlignment="1">
      <alignment horizontal="left" vertical="top" wrapText="1" indent="3"/>
    </xf>
    <xf numFmtId="1" fontId="2" fillId="0" borderId="0" xfId="0" applyNumberFormat="1" applyFont="1" applyFill="1" applyBorder="1" applyAlignment="1">
      <alignment horizontal="right" vertical="top" wrapText="1"/>
    </xf>
    <xf numFmtId="165" fontId="12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165" fontId="2" fillId="0" borderId="15" xfId="0" applyNumberFormat="1" applyFont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 horizontal="right" indent="1"/>
    </xf>
    <xf numFmtId="0" fontId="2" fillId="0" borderId="15" xfId="0" applyFont="1" applyFill="1" applyBorder="1" applyAlignment="1">
      <alignment horizontal="right" inden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Fill="1" applyBorder="1" applyAlignment="1">
      <alignment horizontal="right"/>
    </xf>
    <xf numFmtId="166" fontId="2" fillId="0" borderId="18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justify" vertical="top" wrapText="1"/>
    </xf>
    <xf numFmtId="1" fontId="2" fillId="0" borderId="18" xfId="0" applyNumberFormat="1" applyFont="1" applyFill="1" applyBorder="1" applyAlignment="1">
      <alignment horizontal="right" indent="1"/>
    </xf>
    <xf numFmtId="166" fontId="2" fillId="0" borderId="18" xfId="0" applyNumberFormat="1" applyFont="1" applyFill="1" applyBorder="1" applyAlignment="1">
      <alignment horizontal="right" indent="1"/>
    </xf>
    <xf numFmtId="0" fontId="2" fillId="0" borderId="18" xfId="0" applyFont="1" applyFill="1" applyBorder="1" applyAlignment="1">
      <alignment horizontal="right" indent="1"/>
    </xf>
    <xf numFmtId="0" fontId="2" fillId="0" borderId="19" xfId="0" applyFont="1" applyFill="1" applyBorder="1" applyAlignment="1">
      <alignment horizontal="right" indent="1"/>
    </xf>
    <xf numFmtId="0" fontId="8" fillId="0" borderId="16" xfId="0" applyFont="1" applyFill="1" applyBorder="1" applyAlignment="1">
      <alignment horizontal="left" vertical="top" wrapText="1" indent="1"/>
    </xf>
    <xf numFmtId="0" fontId="2" fillId="0" borderId="16" xfId="0" applyFont="1" applyBorder="1" applyAlignment="1">
      <alignment horizontal="left"/>
    </xf>
    <xf numFmtId="0" fontId="2" fillId="0" borderId="16" xfId="0" applyFont="1" applyFill="1" applyBorder="1" applyAlignment="1">
      <alignment horizontal="left" vertical="top" wrapText="1" indent="1"/>
    </xf>
    <xf numFmtId="0" fontId="2" fillId="0" borderId="16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0" xfId="0" applyFont="1" applyBorder="1" applyAlignment="1">
      <alignment horizontal="left" indent="3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3"/>
    </xf>
    <xf numFmtId="0" fontId="3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top" wrapText="1"/>
    </xf>
    <xf numFmtId="0" fontId="31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5"/>
  <sheetViews>
    <sheetView tabSelected="1" view="pageBreakPreview" zoomScale="80" zoomScaleNormal="80" zoomScaleSheetLayoutView="80" zoomScalePageLayoutView="0" workbookViewId="0" topLeftCell="A1">
      <selection activeCell="A1" sqref="A1:IV2"/>
    </sheetView>
  </sheetViews>
  <sheetFormatPr defaultColWidth="9.00390625" defaultRowHeight="12.75"/>
  <cols>
    <col min="1" max="1" width="44.125" style="1" customWidth="1"/>
    <col min="2" max="2" width="8.875" style="1" customWidth="1"/>
    <col min="3" max="3" width="9.125" style="1" customWidth="1"/>
    <col min="4" max="5" width="8.75390625" style="1" customWidth="1"/>
    <col min="6" max="6" width="42.625" style="1" customWidth="1"/>
    <col min="7" max="7" width="8.875" style="1" customWidth="1"/>
    <col min="8" max="9" width="9.125" style="1" customWidth="1"/>
    <col min="10" max="10" width="9.00390625" style="1" customWidth="1"/>
    <col min="11" max="16384" width="9.125" style="1" customWidth="1"/>
  </cols>
  <sheetData>
    <row r="2" spans="1:10" s="2" customFormat="1" ht="18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</row>
    <row r="3" spans="1:8" s="6" customFormat="1" ht="18.75">
      <c r="A3" s="3"/>
      <c r="B3" s="3"/>
      <c r="C3" s="3"/>
      <c r="D3" s="4"/>
      <c r="E3" s="5"/>
      <c r="F3" s="4"/>
      <c r="G3" s="4"/>
      <c r="H3" s="4"/>
    </row>
    <row r="4" spans="1:10" s="7" customFormat="1" ht="30" customHeight="1">
      <c r="A4" s="73"/>
      <c r="B4" s="74" t="s">
        <v>1</v>
      </c>
      <c r="C4" s="74"/>
      <c r="D4" s="74" t="s">
        <v>2</v>
      </c>
      <c r="E4" s="74"/>
      <c r="F4" s="75"/>
      <c r="G4" s="74" t="s">
        <v>1</v>
      </c>
      <c r="H4" s="74"/>
      <c r="I4" s="76" t="s">
        <v>2</v>
      </c>
      <c r="J4" s="76"/>
    </row>
    <row r="5" spans="1:10" s="12" customFormat="1" ht="36.75" customHeight="1">
      <c r="A5" s="73"/>
      <c r="B5" s="8" t="s">
        <v>3</v>
      </c>
      <c r="C5" s="9" t="s">
        <v>4</v>
      </c>
      <c r="D5" s="8" t="s">
        <v>3</v>
      </c>
      <c r="E5" s="10" t="s">
        <v>4</v>
      </c>
      <c r="F5" s="75"/>
      <c r="G5" s="8" t="s">
        <v>3</v>
      </c>
      <c r="H5" s="9" t="s">
        <v>4</v>
      </c>
      <c r="I5" s="8" t="s">
        <v>3</v>
      </c>
      <c r="J5" s="11" t="s">
        <v>4</v>
      </c>
    </row>
    <row r="6" spans="1:11" ht="15.75">
      <c r="A6" s="13" t="s">
        <v>5</v>
      </c>
      <c r="B6" s="14">
        <f>B10+B31+B41+B48+B59+G8+G10+G15+G20+G25+G30+G35+G40+G42+G48+G53+G55</f>
        <v>748056</v>
      </c>
      <c r="C6" s="15">
        <f>C10+C31+C41+C48+C59+H8+H10+H15+H20++H25+H30+H35+H40+H42+H48+H53+H55</f>
        <v>748.1</v>
      </c>
      <c r="D6" s="14">
        <f>D10+D31+D41+D48+D59+I8+I10+I15+I20++I25+I30+I35+I40+I42+I48+I53+I55</f>
        <v>750807</v>
      </c>
      <c r="E6" s="15">
        <f>E10+E31+E41+E48+E59+J8+J10+J15+J20++J25+J30+J35+J40+J42+J48+J53+J55</f>
        <v>750.7999999999997</v>
      </c>
      <c r="F6" s="16"/>
      <c r="G6" s="17"/>
      <c r="H6" s="17"/>
      <c r="I6" s="17"/>
      <c r="J6" s="18"/>
      <c r="K6" s="19"/>
    </row>
    <row r="7" spans="1:11" ht="15.75">
      <c r="A7" s="64" t="s">
        <v>6</v>
      </c>
      <c r="B7" s="20">
        <f>B11+B32+B42+B49+B60++G8+G11+G16+G21+G26+G31+G36+G43+G49+G53+G56</f>
        <v>689968</v>
      </c>
      <c r="C7" s="21">
        <f>C11+C32+C42+C49+C60++H8+H11+H16+H21+H26+H31+H36+H43+H49+H53+H56</f>
        <v>689.9999999999999</v>
      </c>
      <c r="D7" s="20">
        <f>D11+D32+D42+D49+D60++I8+I11+I16+I21+I26+I31+I36+I43+I49+I53+I56</f>
        <v>692866</v>
      </c>
      <c r="E7" s="21">
        <f>E11+E32+E42+E49+E60++J8+J11+J16+J21+J26+J31+J36+J43+J49+J53+J56</f>
        <v>692.8999999999997</v>
      </c>
      <c r="F7" s="22"/>
      <c r="G7" s="23"/>
      <c r="H7" s="24"/>
      <c r="I7" s="24"/>
      <c r="J7" s="25"/>
      <c r="K7" s="19"/>
    </row>
    <row r="8" spans="1:11" ht="15.75">
      <c r="A8" s="64" t="s">
        <v>7</v>
      </c>
      <c r="B8" s="20">
        <f>B12+B33+B43+B50+B61+G13+G18+G23+G28+G33+G38+G40+G46+G51+G60</f>
        <v>58088</v>
      </c>
      <c r="C8" s="21">
        <f>C12+C33+C43+C50+C61+H13+H18+H23+H28+H33+H38+H40+H46+H51+H60</f>
        <v>58.099999999999994</v>
      </c>
      <c r="D8" s="20">
        <f>D12+D33+D43+D50+D61+I13+I18+I23+I28+I33+I38+I40+I46+I51+I60</f>
        <v>57941</v>
      </c>
      <c r="E8" s="21">
        <f>E12+E33+E43+E50+E61+J13+J18+J23+J28+J33+J38+J40+J46+J51+J60</f>
        <v>57.90000000000001</v>
      </c>
      <c r="F8" s="68" t="s">
        <v>8</v>
      </c>
      <c r="G8" s="27">
        <v>292465</v>
      </c>
      <c r="H8" s="28">
        <v>292.5</v>
      </c>
      <c r="I8" s="27">
        <v>293919</v>
      </c>
      <c r="J8" s="29">
        <v>293.9</v>
      </c>
      <c r="K8" s="19"/>
    </row>
    <row r="9" spans="1:11" ht="15.75">
      <c r="A9" s="30"/>
      <c r="B9" s="27"/>
      <c r="C9" s="31"/>
      <c r="D9" s="32"/>
      <c r="E9" s="31"/>
      <c r="F9" s="33"/>
      <c r="G9" s="34"/>
      <c r="H9" s="35"/>
      <c r="I9" s="34"/>
      <c r="J9" s="36"/>
      <c r="K9" s="19"/>
    </row>
    <row r="10" spans="1:11" ht="15.75">
      <c r="A10" s="66" t="s">
        <v>9</v>
      </c>
      <c r="B10" s="32">
        <f>B13+B15+B17+B19+B21+B23+B25+B26+B27+B28+B29</f>
        <v>40515</v>
      </c>
      <c r="C10" s="31">
        <f>C13+C15+C17+C19+C21+C23+C25+C26+C27+C28+C29</f>
        <v>40.5</v>
      </c>
      <c r="D10" s="32">
        <f>D13+D15+D17+D19+D21+D23+D25+D26+D27+D28+D29</f>
        <v>40642</v>
      </c>
      <c r="E10" s="31">
        <f>E13+E15+E17+E19+E21+E23+E25+E26+E27+E28+E29</f>
        <v>40.6</v>
      </c>
      <c r="F10" s="68" t="s">
        <v>10</v>
      </c>
      <c r="G10" s="27">
        <f>G11+G13</f>
        <v>18366</v>
      </c>
      <c r="H10" s="28">
        <f>H11+H13</f>
        <v>18.299999999999997</v>
      </c>
      <c r="I10" s="27">
        <f>I11+I13</f>
        <v>18488</v>
      </c>
      <c r="J10" s="29">
        <f>J11+J13</f>
        <v>18.5</v>
      </c>
      <c r="K10" s="19"/>
    </row>
    <row r="11" spans="1:11" ht="15.75">
      <c r="A11" s="37" t="s">
        <v>6</v>
      </c>
      <c r="B11" s="32">
        <f>B14+B16+B18+B20+B22+B24</f>
        <v>31936</v>
      </c>
      <c r="C11" s="31">
        <f>C14+C16+C18+C20+C22+C24</f>
        <v>31.9</v>
      </c>
      <c r="D11" s="32">
        <f>D14+D16+D18+D20+D22+D24</f>
        <v>31995</v>
      </c>
      <c r="E11" s="31">
        <f>E14+E16+E18+E20+E22+E24</f>
        <v>32</v>
      </c>
      <c r="F11" s="26" t="s">
        <v>6</v>
      </c>
      <c r="G11" s="27">
        <f>G12</f>
        <v>16435</v>
      </c>
      <c r="H11" s="28">
        <f>H12</f>
        <v>16.4</v>
      </c>
      <c r="I11" s="40">
        <f>I12</f>
        <v>16529</v>
      </c>
      <c r="J11" s="29">
        <f>J12</f>
        <v>16.5</v>
      </c>
      <c r="K11" s="19"/>
    </row>
    <row r="12" spans="1:11" ht="15.75">
      <c r="A12" s="37" t="s">
        <v>7</v>
      </c>
      <c r="B12" s="32">
        <v>8579</v>
      </c>
      <c r="C12" s="41">
        <v>8.6</v>
      </c>
      <c r="D12" s="32">
        <v>8647</v>
      </c>
      <c r="E12" s="31">
        <v>8.6</v>
      </c>
      <c r="F12" s="69" t="s">
        <v>11</v>
      </c>
      <c r="G12" s="27">
        <v>16435</v>
      </c>
      <c r="H12" s="35">
        <v>16.4</v>
      </c>
      <c r="I12" s="32">
        <v>16529</v>
      </c>
      <c r="J12" s="36">
        <v>16.5</v>
      </c>
      <c r="K12" s="19"/>
    </row>
    <row r="13" spans="1:11" ht="15.75">
      <c r="A13" s="67" t="s">
        <v>12</v>
      </c>
      <c r="B13" s="34">
        <v>9681</v>
      </c>
      <c r="C13" s="41">
        <f>C14</f>
        <v>9.7</v>
      </c>
      <c r="D13" s="32">
        <v>9686</v>
      </c>
      <c r="E13" s="31">
        <v>9.7</v>
      </c>
      <c r="F13" s="26" t="s">
        <v>7</v>
      </c>
      <c r="G13" s="27">
        <v>1931</v>
      </c>
      <c r="H13" s="35">
        <v>1.9</v>
      </c>
      <c r="I13" s="34">
        <v>1959</v>
      </c>
      <c r="J13" s="36">
        <v>2</v>
      </c>
      <c r="K13" s="19"/>
    </row>
    <row r="14" spans="1:11" ht="15.75">
      <c r="A14" s="38" t="s">
        <v>13</v>
      </c>
      <c r="B14" s="34">
        <v>9681</v>
      </c>
      <c r="C14" s="41">
        <v>9.7</v>
      </c>
      <c r="D14" s="34">
        <v>9686</v>
      </c>
      <c r="E14" s="31">
        <v>9.7</v>
      </c>
      <c r="F14" s="19"/>
      <c r="G14" s="42"/>
      <c r="H14" s="43"/>
      <c r="I14" s="27"/>
      <c r="J14" s="29"/>
      <c r="K14" s="19"/>
    </row>
    <row r="15" spans="1:11" ht="15.75">
      <c r="A15" s="67" t="s">
        <v>14</v>
      </c>
      <c r="B15" s="34">
        <v>1222</v>
      </c>
      <c r="C15" s="41">
        <v>1.2</v>
      </c>
      <c r="D15" s="34">
        <v>1237</v>
      </c>
      <c r="E15" s="31">
        <v>1.3</v>
      </c>
      <c r="F15" s="68" t="s">
        <v>15</v>
      </c>
      <c r="G15" s="27">
        <f>G16+G18</f>
        <v>55204</v>
      </c>
      <c r="H15" s="28">
        <f>H16+H18</f>
        <v>55.2</v>
      </c>
      <c r="I15" s="27">
        <f>I16+I18</f>
        <v>55460</v>
      </c>
      <c r="J15" s="29">
        <f>J16+J18</f>
        <v>55.5</v>
      </c>
      <c r="K15" s="19"/>
    </row>
    <row r="16" spans="1:11" ht="15.75">
      <c r="A16" s="38" t="s">
        <v>16</v>
      </c>
      <c r="B16" s="32">
        <v>1217</v>
      </c>
      <c r="C16" s="41">
        <v>1.2</v>
      </c>
      <c r="D16" s="34">
        <v>1231</v>
      </c>
      <c r="E16" s="31">
        <v>1.3</v>
      </c>
      <c r="F16" s="26" t="s">
        <v>6</v>
      </c>
      <c r="G16" s="27">
        <f>G17</f>
        <v>55201</v>
      </c>
      <c r="H16" s="28">
        <f>H17</f>
        <v>55.2</v>
      </c>
      <c r="I16" s="27">
        <f>I17</f>
        <v>55457</v>
      </c>
      <c r="J16" s="29">
        <f>J17</f>
        <v>55.5</v>
      </c>
      <c r="K16" s="19"/>
    </row>
    <row r="17" spans="1:11" ht="15.75">
      <c r="A17" s="67" t="s">
        <v>17</v>
      </c>
      <c r="B17" s="34">
        <v>4903</v>
      </c>
      <c r="C17" s="31">
        <v>4.9</v>
      </c>
      <c r="D17" s="34">
        <v>4907</v>
      </c>
      <c r="E17" s="31">
        <v>4.9</v>
      </c>
      <c r="F17" s="39" t="s">
        <v>18</v>
      </c>
      <c r="G17" s="27">
        <v>55201</v>
      </c>
      <c r="H17" s="35">
        <v>55.2</v>
      </c>
      <c r="I17" s="34">
        <v>55457</v>
      </c>
      <c r="J17" s="36">
        <v>55.5</v>
      </c>
      <c r="K17" s="19"/>
    </row>
    <row r="18" spans="1:11" ht="15.75">
      <c r="A18" s="38" t="s">
        <v>19</v>
      </c>
      <c r="B18" s="32">
        <v>1947</v>
      </c>
      <c r="C18" s="31">
        <v>1.9</v>
      </c>
      <c r="D18" s="34">
        <v>1935</v>
      </c>
      <c r="E18" s="31">
        <v>1.9</v>
      </c>
      <c r="F18" s="26" t="s">
        <v>7</v>
      </c>
      <c r="G18" s="44">
        <v>3</v>
      </c>
      <c r="H18" s="35">
        <v>0</v>
      </c>
      <c r="I18" s="27">
        <v>3</v>
      </c>
      <c r="J18" s="29">
        <v>0</v>
      </c>
      <c r="K18" s="19"/>
    </row>
    <row r="19" spans="1:11" ht="15.75">
      <c r="A19" s="67" t="s">
        <v>20</v>
      </c>
      <c r="B19" s="34">
        <v>4942</v>
      </c>
      <c r="C19" s="31">
        <v>4.9</v>
      </c>
      <c r="D19" s="34">
        <v>4938</v>
      </c>
      <c r="E19" s="31">
        <v>4.9</v>
      </c>
      <c r="F19" s="45"/>
      <c r="G19" s="42"/>
      <c r="H19" s="43"/>
      <c r="I19" s="32"/>
      <c r="J19" s="36"/>
      <c r="K19" s="19"/>
    </row>
    <row r="20" spans="1:11" ht="15.75">
      <c r="A20" s="38" t="s">
        <v>21</v>
      </c>
      <c r="B20" s="32">
        <v>4920</v>
      </c>
      <c r="C20" s="31">
        <v>4.9</v>
      </c>
      <c r="D20" s="34">
        <v>4916</v>
      </c>
      <c r="E20" s="31">
        <v>4.9</v>
      </c>
      <c r="F20" s="68" t="s">
        <v>22</v>
      </c>
      <c r="G20" s="27">
        <f>G21+G23</f>
        <v>28342</v>
      </c>
      <c r="H20" s="28">
        <f>H21+H23</f>
        <v>28.3</v>
      </c>
      <c r="I20" s="27">
        <f>I21+I23</f>
        <v>28539</v>
      </c>
      <c r="J20" s="29">
        <f>J21+J23</f>
        <v>28.5</v>
      </c>
      <c r="K20" s="19"/>
    </row>
    <row r="21" spans="1:11" ht="15.75">
      <c r="A21" s="67" t="s">
        <v>23</v>
      </c>
      <c r="B21" s="34">
        <v>13688</v>
      </c>
      <c r="C21" s="31">
        <v>13.7</v>
      </c>
      <c r="D21" s="34">
        <v>13711</v>
      </c>
      <c r="E21" s="31">
        <v>13.7</v>
      </c>
      <c r="F21" s="26" t="s">
        <v>6</v>
      </c>
      <c r="G21" s="27">
        <f>G22</f>
        <v>26206</v>
      </c>
      <c r="H21" s="28">
        <f>H22</f>
        <v>26.2</v>
      </c>
      <c r="I21" s="27">
        <f>I22</f>
        <v>26393</v>
      </c>
      <c r="J21" s="29">
        <f>J22</f>
        <v>26.4</v>
      </c>
      <c r="K21" s="19"/>
    </row>
    <row r="22" spans="1:11" ht="15.75">
      <c r="A22" s="38" t="s">
        <v>24</v>
      </c>
      <c r="B22" s="32">
        <v>13688</v>
      </c>
      <c r="C22" s="31">
        <v>13.7</v>
      </c>
      <c r="D22" s="34">
        <v>13711</v>
      </c>
      <c r="E22" s="31">
        <v>13.7</v>
      </c>
      <c r="F22" s="39" t="s">
        <v>25</v>
      </c>
      <c r="G22" s="27">
        <v>26206</v>
      </c>
      <c r="H22" s="35">
        <v>26.2</v>
      </c>
      <c r="I22" s="27">
        <v>26393</v>
      </c>
      <c r="J22" s="29">
        <v>26.4</v>
      </c>
      <c r="K22" s="19"/>
    </row>
    <row r="23" spans="1:11" ht="15.75">
      <c r="A23" s="67" t="s">
        <v>26</v>
      </c>
      <c r="B23" s="34">
        <v>483</v>
      </c>
      <c r="C23" s="31">
        <v>0.5</v>
      </c>
      <c r="D23" s="34">
        <v>516</v>
      </c>
      <c r="E23" s="31">
        <v>0.5</v>
      </c>
      <c r="F23" s="26" t="s">
        <v>7</v>
      </c>
      <c r="G23" s="27">
        <v>2136</v>
      </c>
      <c r="H23" s="35">
        <v>2.1</v>
      </c>
      <c r="I23" s="32">
        <v>2146</v>
      </c>
      <c r="J23" s="36">
        <v>2.1</v>
      </c>
      <c r="K23" s="19"/>
    </row>
    <row r="24" spans="1:11" ht="15.75">
      <c r="A24" s="38" t="s">
        <v>27</v>
      </c>
      <c r="B24" s="32">
        <v>483</v>
      </c>
      <c r="C24" s="31">
        <v>0.5</v>
      </c>
      <c r="D24" s="34">
        <v>516</v>
      </c>
      <c r="E24" s="31">
        <v>0.5</v>
      </c>
      <c r="F24" s="45"/>
      <c r="G24" s="42"/>
      <c r="H24" s="43"/>
      <c r="I24" s="32"/>
      <c r="J24" s="36"/>
      <c r="K24" s="19"/>
    </row>
    <row r="25" spans="1:11" ht="15.75">
      <c r="A25" s="67" t="s">
        <v>28</v>
      </c>
      <c r="B25" s="34">
        <v>1664</v>
      </c>
      <c r="C25" s="31">
        <v>1.7000000000000002</v>
      </c>
      <c r="D25" s="34">
        <v>1694</v>
      </c>
      <c r="E25" s="31">
        <v>1.7000000000000002</v>
      </c>
      <c r="F25" s="68" t="s">
        <v>29</v>
      </c>
      <c r="G25" s="27">
        <f>G26+G28</f>
        <v>45050</v>
      </c>
      <c r="H25" s="28">
        <f>H26+H28</f>
        <v>45.1</v>
      </c>
      <c r="I25" s="27">
        <f>I26+I28</f>
        <v>45306</v>
      </c>
      <c r="J25" s="29">
        <f>J26+J28</f>
        <v>45.3</v>
      </c>
      <c r="K25" s="19"/>
    </row>
    <row r="26" spans="1:11" ht="15.75">
      <c r="A26" s="67" t="s">
        <v>30</v>
      </c>
      <c r="B26" s="34">
        <v>1000</v>
      </c>
      <c r="C26" s="31">
        <v>1</v>
      </c>
      <c r="D26" s="34">
        <v>1013</v>
      </c>
      <c r="E26" s="31">
        <v>1</v>
      </c>
      <c r="F26" s="26" t="s">
        <v>6</v>
      </c>
      <c r="G26" s="27">
        <f>G27</f>
        <v>41482</v>
      </c>
      <c r="H26" s="28">
        <f>H27</f>
        <v>41.5</v>
      </c>
      <c r="I26" s="40">
        <f>I27</f>
        <v>41791</v>
      </c>
      <c r="J26" s="29">
        <f>J27</f>
        <v>41.8</v>
      </c>
      <c r="K26" s="19"/>
    </row>
    <row r="27" spans="1:11" ht="15.75">
      <c r="A27" s="67" t="s">
        <v>31</v>
      </c>
      <c r="B27" s="34">
        <v>594</v>
      </c>
      <c r="C27" s="31">
        <v>0.6000000000000001</v>
      </c>
      <c r="D27" s="34">
        <v>606</v>
      </c>
      <c r="E27" s="31">
        <v>0.6000000000000001</v>
      </c>
      <c r="F27" s="39" t="s">
        <v>32</v>
      </c>
      <c r="G27" s="27">
        <v>41482</v>
      </c>
      <c r="H27" s="35">
        <v>41.5</v>
      </c>
      <c r="I27" s="32">
        <v>41791</v>
      </c>
      <c r="J27" s="36">
        <v>41.8</v>
      </c>
      <c r="K27" s="19"/>
    </row>
    <row r="28" spans="1:11" ht="15.75">
      <c r="A28" s="67" t="s">
        <v>33</v>
      </c>
      <c r="B28" s="34">
        <v>1920</v>
      </c>
      <c r="C28" s="31">
        <v>1.9</v>
      </c>
      <c r="D28" s="34">
        <v>1913</v>
      </c>
      <c r="E28" s="31">
        <v>1.9</v>
      </c>
      <c r="F28" s="26" t="s">
        <v>7</v>
      </c>
      <c r="G28" s="27">
        <v>3568</v>
      </c>
      <c r="H28" s="35">
        <v>3.6</v>
      </c>
      <c r="I28" s="32">
        <v>3515</v>
      </c>
      <c r="J28" s="36">
        <v>3.5</v>
      </c>
      <c r="K28" s="19"/>
    </row>
    <row r="29" spans="1:11" ht="15.75">
      <c r="A29" s="67" t="s">
        <v>34</v>
      </c>
      <c r="B29" s="34">
        <v>418</v>
      </c>
      <c r="C29" s="31">
        <v>0.4</v>
      </c>
      <c r="D29" s="34">
        <v>421</v>
      </c>
      <c r="E29" s="31">
        <v>0.4</v>
      </c>
      <c r="F29" s="45"/>
      <c r="G29" s="42"/>
      <c r="H29" s="43"/>
      <c r="I29" s="32"/>
      <c r="J29" s="36"/>
      <c r="K29" s="19"/>
    </row>
    <row r="30" spans="1:11" ht="15.75">
      <c r="A30" s="65"/>
      <c r="B30" s="42"/>
      <c r="C30" s="46"/>
      <c r="D30" s="34"/>
      <c r="E30" s="31"/>
      <c r="F30" s="68" t="s">
        <v>35</v>
      </c>
      <c r="G30" s="27">
        <f>G31+G33</f>
        <v>29975</v>
      </c>
      <c r="H30" s="28">
        <f>H31+H33</f>
        <v>30</v>
      </c>
      <c r="I30" s="27">
        <f>I31+I33</f>
        <v>29953</v>
      </c>
      <c r="J30" s="29">
        <f>J31+J33</f>
        <v>30</v>
      </c>
      <c r="K30" s="19"/>
    </row>
    <row r="31" spans="1:11" ht="18" customHeight="1">
      <c r="A31" s="66" t="s">
        <v>36</v>
      </c>
      <c r="B31" s="32">
        <f>B34+B36+B38+B39</f>
        <v>42771</v>
      </c>
      <c r="C31" s="31">
        <f>C34+C36+C38+C39</f>
        <v>42.800000000000004</v>
      </c>
      <c r="D31" s="32">
        <f>D34+D36+D38+D39</f>
        <v>43344</v>
      </c>
      <c r="E31" s="31">
        <f>E34+E36+E38+E39</f>
        <v>43.400000000000006</v>
      </c>
      <c r="F31" s="26" t="s">
        <v>6</v>
      </c>
      <c r="G31" s="27">
        <f>G32</f>
        <v>20697</v>
      </c>
      <c r="H31" s="28">
        <f>H32</f>
        <v>20.7</v>
      </c>
      <c r="I31" s="40">
        <f>I32</f>
        <v>20772</v>
      </c>
      <c r="J31" s="29">
        <f>J32</f>
        <v>20.8</v>
      </c>
      <c r="K31" s="19"/>
    </row>
    <row r="32" spans="1:11" ht="15.75">
      <c r="A32" s="37" t="s">
        <v>6</v>
      </c>
      <c r="B32" s="32">
        <f>B35+B37</f>
        <v>36042</v>
      </c>
      <c r="C32" s="31">
        <f>C35+C37</f>
        <v>36.1</v>
      </c>
      <c r="D32" s="32">
        <f>D35+D37</f>
        <v>36473</v>
      </c>
      <c r="E32" s="31">
        <f>E35+E37</f>
        <v>36.5</v>
      </c>
      <c r="F32" s="39" t="s">
        <v>37</v>
      </c>
      <c r="G32" s="27">
        <v>20697</v>
      </c>
      <c r="H32" s="35">
        <v>20.7</v>
      </c>
      <c r="I32" s="32">
        <v>20772</v>
      </c>
      <c r="J32" s="36">
        <v>20.8</v>
      </c>
      <c r="K32" s="19"/>
    </row>
    <row r="33" spans="1:11" ht="15.75">
      <c r="A33" s="37" t="s">
        <v>7</v>
      </c>
      <c r="B33" s="32">
        <v>6729</v>
      </c>
      <c r="C33" s="31">
        <v>6.7</v>
      </c>
      <c r="D33" s="32">
        <v>6871</v>
      </c>
      <c r="E33" s="31">
        <v>6.9</v>
      </c>
      <c r="F33" s="26" t="s">
        <v>7</v>
      </c>
      <c r="G33" s="27">
        <v>9278</v>
      </c>
      <c r="H33" s="35">
        <v>9.3</v>
      </c>
      <c r="I33" s="34">
        <v>9181</v>
      </c>
      <c r="J33" s="36">
        <v>9.2</v>
      </c>
      <c r="K33" s="19"/>
    </row>
    <row r="34" spans="1:11" ht="15.75">
      <c r="A34" s="67" t="s">
        <v>38</v>
      </c>
      <c r="B34" s="34">
        <v>32573</v>
      </c>
      <c r="C34" s="31">
        <v>32.6</v>
      </c>
      <c r="D34" s="32">
        <v>32978</v>
      </c>
      <c r="E34" s="31">
        <v>33</v>
      </c>
      <c r="F34" s="33"/>
      <c r="G34" s="27"/>
      <c r="H34" s="35"/>
      <c r="I34" s="32"/>
      <c r="J34" s="36"/>
      <c r="K34" s="19"/>
    </row>
    <row r="35" spans="1:11" ht="15.75">
      <c r="A35" s="38" t="s">
        <v>39</v>
      </c>
      <c r="B35" s="32">
        <v>30575</v>
      </c>
      <c r="C35" s="31">
        <v>30.6</v>
      </c>
      <c r="D35" s="34">
        <v>30952</v>
      </c>
      <c r="E35" s="31">
        <v>31</v>
      </c>
      <c r="F35" s="70" t="s">
        <v>40</v>
      </c>
      <c r="G35" s="27">
        <f>G36+G38</f>
        <v>16611</v>
      </c>
      <c r="H35" s="28">
        <f>H36+H38</f>
        <v>16.6</v>
      </c>
      <c r="I35" s="27">
        <f>I36+I38</f>
        <v>16653</v>
      </c>
      <c r="J35" s="29">
        <f>J36+J38</f>
        <v>16.6</v>
      </c>
      <c r="K35" s="19"/>
    </row>
    <row r="36" spans="1:11" ht="15.75">
      <c r="A36" s="67" t="s">
        <v>41</v>
      </c>
      <c r="B36" s="34">
        <v>5973</v>
      </c>
      <c r="C36" s="31">
        <v>6</v>
      </c>
      <c r="D36" s="34">
        <v>6034</v>
      </c>
      <c r="E36" s="31">
        <v>6.1</v>
      </c>
      <c r="F36" s="26" t="s">
        <v>6</v>
      </c>
      <c r="G36" s="27">
        <f>G37</f>
        <v>14389</v>
      </c>
      <c r="H36" s="28">
        <f>H37</f>
        <v>14.4</v>
      </c>
      <c r="I36" s="40">
        <f>I37</f>
        <v>14405</v>
      </c>
      <c r="J36" s="29">
        <f>J37</f>
        <v>14.4</v>
      </c>
      <c r="K36" s="19"/>
    </row>
    <row r="37" spans="1:11" ht="15.75">
      <c r="A37" s="38" t="s">
        <v>42</v>
      </c>
      <c r="B37" s="32">
        <v>5467</v>
      </c>
      <c r="C37" s="31">
        <v>5.5</v>
      </c>
      <c r="D37" s="34">
        <v>5521</v>
      </c>
      <c r="E37" s="31">
        <v>5.5</v>
      </c>
      <c r="F37" s="71" t="s">
        <v>43</v>
      </c>
      <c r="G37" s="27">
        <v>14389</v>
      </c>
      <c r="H37" s="35">
        <v>14.4</v>
      </c>
      <c r="I37" s="40">
        <v>14405</v>
      </c>
      <c r="J37" s="29">
        <v>14.4</v>
      </c>
      <c r="K37" s="19"/>
    </row>
    <row r="38" spans="1:11" ht="15.75">
      <c r="A38" s="67" t="s">
        <v>44</v>
      </c>
      <c r="B38" s="34">
        <v>3608</v>
      </c>
      <c r="C38" s="31">
        <v>3.6</v>
      </c>
      <c r="D38" s="34">
        <v>3703</v>
      </c>
      <c r="E38" s="31">
        <v>3.7</v>
      </c>
      <c r="F38" s="26" t="s">
        <v>7</v>
      </c>
      <c r="G38" s="27">
        <v>2222</v>
      </c>
      <c r="H38" s="35">
        <v>2.2</v>
      </c>
      <c r="I38" s="32">
        <v>2248</v>
      </c>
      <c r="J38" s="36">
        <v>2.2</v>
      </c>
      <c r="K38" s="19"/>
    </row>
    <row r="39" spans="1:11" ht="15.75">
      <c r="A39" s="67" t="s">
        <v>45</v>
      </c>
      <c r="B39" s="34">
        <v>617</v>
      </c>
      <c r="C39" s="31">
        <v>0.6000000000000001</v>
      </c>
      <c r="D39" s="34">
        <v>629</v>
      </c>
      <c r="E39" s="31">
        <v>0.6000000000000001</v>
      </c>
      <c r="F39" s="45"/>
      <c r="G39" s="42"/>
      <c r="H39" s="43"/>
      <c r="I39" s="32"/>
      <c r="J39" s="36"/>
      <c r="K39" s="19"/>
    </row>
    <row r="40" spans="1:11" ht="15.75">
      <c r="A40" s="65"/>
      <c r="B40" s="42"/>
      <c r="C40" s="46"/>
      <c r="D40" s="34"/>
      <c r="E40" s="31"/>
      <c r="F40" s="68" t="s">
        <v>46</v>
      </c>
      <c r="G40" s="27">
        <v>5953</v>
      </c>
      <c r="H40" s="35">
        <v>6</v>
      </c>
      <c r="I40" s="32">
        <v>5969</v>
      </c>
      <c r="J40" s="36">
        <v>6</v>
      </c>
      <c r="K40" s="19"/>
    </row>
    <row r="41" spans="1:11" ht="15.75">
      <c r="A41" s="66" t="s">
        <v>47</v>
      </c>
      <c r="B41" s="32">
        <f>B44+B46</f>
        <v>10924</v>
      </c>
      <c r="C41" s="31">
        <f>C44+C46</f>
        <v>10.9</v>
      </c>
      <c r="D41" s="32">
        <f>D44+D46</f>
        <v>10969</v>
      </c>
      <c r="E41" s="31">
        <f>E44+E46</f>
        <v>11</v>
      </c>
      <c r="F41" s="33"/>
      <c r="G41" s="34"/>
      <c r="H41" s="35"/>
      <c r="I41" s="32"/>
      <c r="J41" s="36"/>
      <c r="K41" s="19"/>
    </row>
    <row r="42" spans="1:11" ht="15.75">
      <c r="A42" s="37" t="s">
        <v>6</v>
      </c>
      <c r="B42" s="32">
        <f>B45</f>
        <v>7923</v>
      </c>
      <c r="C42" s="31">
        <f>C45</f>
        <v>7.9</v>
      </c>
      <c r="D42" s="32">
        <f>D45</f>
        <v>7964</v>
      </c>
      <c r="E42" s="31">
        <f>E45</f>
        <v>8</v>
      </c>
      <c r="F42" s="70" t="s">
        <v>48</v>
      </c>
      <c r="G42" s="47">
        <f>G43+G46</f>
        <v>62604</v>
      </c>
      <c r="H42" s="35">
        <f>H43+H46</f>
        <v>62.6</v>
      </c>
      <c r="I42" s="47">
        <f>I43+I46</f>
        <v>62290</v>
      </c>
      <c r="J42" s="36">
        <f>J43+J46</f>
        <v>62.300000000000004</v>
      </c>
      <c r="K42" s="19"/>
    </row>
    <row r="43" spans="1:11" ht="15.75">
      <c r="A43" s="37" t="s">
        <v>7</v>
      </c>
      <c r="B43" s="32">
        <v>3001</v>
      </c>
      <c r="C43" s="31">
        <v>3</v>
      </c>
      <c r="D43" s="32">
        <v>3005</v>
      </c>
      <c r="E43" s="31">
        <v>3</v>
      </c>
      <c r="F43" s="26" t="s">
        <v>6</v>
      </c>
      <c r="G43" s="44">
        <f>G44+G45</f>
        <v>58333</v>
      </c>
      <c r="H43" s="28">
        <f>H44+H45</f>
        <v>58.300000000000004</v>
      </c>
      <c r="I43" s="44">
        <f>I44+I45</f>
        <v>58127</v>
      </c>
      <c r="J43" s="29">
        <f>J44+J45</f>
        <v>58.1</v>
      </c>
      <c r="K43" s="19"/>
    </row>
    <row r="44" spans="1:11" ht="15.75">
      <c r="A44" s="37" t="s">
        <v>49</v>
      </c>
      <c r="B44" s="32">
        <v>7923</v>
      </c>
      <c r="C44" s="31">
        <v>7.9</v>
      </c>
      <c r="D44" s="32">
        <v>7964</v>
      </c>
      <c r="E44" s="31">
        <v>8</v>
      </c>
      <c r="F44" s="39" t="s">
        <v>50</v>
      </c>
      <c r="G44" s="27">
        <v>52597</v>
      </c>
      <c r="H44" s="35">
        <v>52.6</v>
      </c>
      <c r="I44" s="32">
        <v>52426</v>
      </c>
      <c r="J44" s="36">
        <v>52.4</v>
      </c>
      <c r="K44" s="19"/>
    </row>
    <row r="45" spans="1:11" ht="15.75">
      <c r="A45" s="38" t="s">
        <v>51</v>
      </c>
      <c r="B45" s="32">
        <v>7923</v>
      </c>
      <c r="C45" s="31">
        <v>7.9</v>
      </c>
      <c r="D45" s="32">
        <v>7964</v>
      </c>
      <c r="E45" s="31">
        <v>8</v>
      </c>
      <c r="F45" s="39" t="s">
        <v>52</v>
      </c>
      <c r="G45" s="44">
        <v>5736</v>
      </c>
      <c r="H45" s="35">
        <v>5.7</v>
      </c>
      <c r="I45" s="34">
        <v>5701</v>
      </c>
      <c r="J45" s="36">
        <v>5.7</v>
      </c>
      <c r="K45" s="19"/>
    </row>
    <row r="46" spans="1:11" ht="15.75">
      <c r="A46" s="37" t="s">
        <v>53</v>
      </c>
      <c r="B46" s="32">
        <v>3001</v>
      </c>
      <c r="C46" s="31">
        <v>3</v>
      </c>
      <c r="D46" s="32">
        <v>3005</v>
      </c>
      <c r="E46" s="31">
        <v>3</v>
      </c>
      <c r="F46" s="26" t="s">
        <v>7</v>
      </c>
      <c r="G46" s="27">
        <v>4271</v>
      </c>
      <c r="H46" s="35">
        <v>4.3</v>
      </c>
      <c r="I46" s="32">
        <v>4163</v>
      </c>
      <c r="J46" s="36">
        <v>4.2</v>
      </c>
      <c r="K46" s="19"/>
    </row>
    <row r="47" spans="1:11" ht="15.75">
      <c r="A47" s="65"/>
      <c r="B47" s="42"/>
      <c r="C47" s="46"/>
      <c r="D47" s="34"/>
      <c r="E47" s="31"/>
      <c r="F47" s="45"/>
      <c r="G47" s="42"/>
      <c r="H47" s="43"/>
      <c r="I47" s="34"/>
      <c r="J47" s="36"/>
      <c r="K47" s="19"/>
    </row>
    <row r="48" spans="1:11" ht="15.75">
      <c r="A48" s="66" t="s">
        <v>54</v>
      </c>
      <c r="B48" s="32">
        <f>B51+B53+B55+B57</f>
        <v>37129</v>
      </c>
      <c r="C48" s="31">
        <f>C51+C53+C55+C57</f>
        <v>37.1</v>
      </c>
      <c r="D48" s="32">
        <f>D51+D53+D55+D57</f>
        <v>37138</v>
      </c>
      <c r="E48" s="31">
        <f>E51+E53+E55+E57</f>
        <v>37.1</v>
      </c>
      <c r="F48" s="68" t="s">
        <v>55</v>
      </c>
      <c r="G48" s="27">
        <f>G49+G51</f>
        <v>1842</v>
      </c>
      <c r="H48" s="28">
        <f>H49+H51</f>
        <v>1.8</v>
      </c>
      <c r="I48" s="27">
        <f>I49+I51</f>
        <v>1866</v>
      </c>
      <c r="J48" s="29">
        <f>J49+J51</f>
        <v>1.8</v>
      </c>
      <c r="K48" s="19"/>
    </row>
    <row r="49" spans="1:11" ht="15.75">
      <c r="A49" s="37" t="s">
        <v>6</v>
      </c>
      <c r="B49" s="32">
        <f>B52+B54+B56</f>
        <v>29414</v>
      </c>
      <c r="C49" s="31">
        <f>C52+C54+C56</f>
        <v>29.400000000000002</v>
      </c>
      <c r="D49" s="32">
        <f>D52+D54+D56</f>
        <v>29508</v>
      </c>
      <c r="E49" s="31">
        <f>E52+E54+E56</f>
        <v>29.5</v>
      </c>
      <c r="F49" s="26" t="s">
        <v>6</v>
      </c>
      <c r="G49" s="27">
        <f>G50</f>
        <v>1784</v>
      </c>
      <c r="H49" s="28">
        <f>H50</f>
        <v>1.8</v>
      </c>
      <c r="I49" s="40">
        <f>I50</f>
        <v>1816</v>
      </c>
      <c r="J49" s="29">
        <f>J50</f>
        <v>1.8</v>
      </c>
      <c r="K49" s="19"/>
    </row>
    <row r="50" spans="1:11" ht="15.75">
      <c r="A50" s="37" t="s">
        <v>7</v>
      </c>
      <c r="B50" s="32">
        <v>7715</v>
      </c>
      <c r="C50" s="31">
        <v>7.7</v>
      </c>
      <c r="D50" s="32">
        <v>7630</v>
      </c>
      <c r="E50" s="31">
        <v>7.6</v>
      </c>
      <c r="F50" s="39" t="s">
        <v>56</v>
      </c>
      <c r="G50" s="27">
        <v>1784</v>
      </c>
      <c r="H50" s="35">
        <v>1.8</v>
      </c>
      <c r="I50" s="32">
        <v>1816</v>
      </c>
      <c r="J50" s="36">
        <v>1.8</v>
      </c>
      <c r="K50" s="19"/>
    </row>
    <row r="51" spans="1:11" ht="15.75">
      <c r="A51" s="37" t="s">
        <v>57</v>
      </c>
      <c r="B51" s="34">
        <v>14902</v>
      </c>
      <c r="C51" s="31">
        <v>14.9</v>
      </c>
      <c r="D51" s="32">
        <v>14970</v>
      </c>
      <c r="E51" s="31">
        <v>15</v>
      </c>
      <c r="F51" s="26" t="s">
        <v>7</v>
      </c>
      <c r="G51" s="27">
        <v>58</v>
      </c>
      <c r="H51" s="35">
        <v>0</v>
      </c>
      <c r="I51" s="32">
        <v>50</v>
      </c>
      <c r="J51" s="36">
        <v>0</v>
      </c>
      <c r="K51" s="19"/>
    </row>
    <row r="52" spans="1:11" ht="15.75">
      <c r="A52" s="38" t="s">
        <v>58</v>
      </c>
      <c r="B52" s="32">
        <v>14902</v>
      </c>
      <c r="C52" s="31">
        <v>14.9</v>
      </c>
      <c r="D52" s="34">
        <v>14970</v>
      </c>
      <c r="E52" s="31">
        <v>15</v>
      </c>
      <c r="F52" s="45"/>
      <c r="G52" s="42"/>
      <c r="H52" s="43"/>
      <c r="I52" s="32"/>
      <c r="J52" s="36"/>
      <c r="K52" s="19"/>
    </row>
    <row r="53" spans="1:11" ht="15.75">
      <c r="A53" s="37" t="s">
        <v>59</v>
      </c>
      <c r="B53" s="34">
        <v>11672</v>
      </c>
      <c r="C53" s="31">
        <v>11.7</v>
      </c>
      <c r="D53" s="34">
        <v>11775</v>
      </c>
      <c r="E53" s="31">
        <v>11.8</v>
      </c>
      <c r="F53" s="68" t="s">
        <v>60</v>
      </c>
      <c r="G53" s="27">
        <v>9656</v>
      </c>
      <c r="H53" s="35">
        <v>9.7</v>
      </c>
      <c r="I53" s="32">
        <v>9785</v>
      </c>
      <c r="J53" s="36">
        <v>9.8</v>
      </c>
      <c r="K53" s="19"/>
    </row>
    <row r="54" spans="1:11" ht="15.75">
      <c r="A54" s="38" t="s">
        <v>61</v>
      </c>
      <c r="B54" s="48">
        <v>11244</v>
      </c>
      <c r="C54" s="31">
        <v>11.2</v>
      </c>
      <c r="D54" s="34">
        <v>11340</v>
      </c>
      <c r="E54" s="31">
        <v>11.3</v>
      </c>
      <c r="F54" s="49"/>
      <c r="G54" s="32"/>
      <c r="H54" s="35"/>
      <c r="I54" s="42"/>
      <c r="J54" s="50"/>
      <c r="K54" s="19"/>
    </row>
    <row r="55" spans="1:11" ht="15.75">
      <c r="A55" s="37" t="s">
        <v>62</v>
      </c>
      <c r="B55" s="32">
        <v>7952</v>
      </c>
      <c r="C55" s="31">
        <v>7.9</v>
      </c>
      <c r="D55" s="34">
        <v>7844</v>
      </c>
      <c r="E55" s="31">
        <v>7.8</v>
      </c>
      <c r="F55" s="70" t="s">
        <v>63</v>
      </c>
      <c r="G55" s="27">
        <f>G56+G60</f>
        <v>45488</v>
      </c>
      <c r="H55" s="28">
        <f>H56+H60</f>
        <v>45.5</v>
      </c>
      <c r="I55" s="27">
        <f>I56+I60</f>
        <v>45294</v>
      </c>
      <c r="J55" s="29">
        <f>J56+J60</f>
        <v>45.3</v>
      </c>
      <c r="K55" s="19"/>
    </row>
    <row r="56" spans="1:11" ht="15.75">
      <c r="A56" s="38" t="s">
        <v>64</v>
      </c>
      <c r="B56" s="34">
        <v>3268</v>
      </c>
      <c r="C56" s="31">
        <v>3.3</v>
      </c>
      <c r="D56" s="34">
        <v>3198</v>
      </c>
      <c r="E56" s="31">
        <v>3.2</v>
      </c>
      <c r="F56" s="26" t="s">
        <v>6</v>
      </c>
      <c r="G56" s="27">
        <f>G57+G58+G59</f>
        <v>43502</v>
      </c>
      <c r="H56" s="28">
        <f>H57+H58+H59</f>
        <v>43.5</v>
      </c>
      <c r="I56" s="27">
        <f>I57+I58+I59</f>
        <v>43392</v>
      </c>
      <c r="J56" s="29">
        <f>J57+J58+J59</f>
        <v>43.4</v>
      </c>
      <c r="K56" s="19"/>
    </row>
    <row r="57" spans="1:11" ht="15.75">
      <c r="A57" s="37" t="s">
        <v>65</v>
      </c>
      <c r="B57" s="32">
        <v>2603</v>
      </c>
      <c r="C57" s="31">
        <v>2.6</v>
      </c>
      <c r="D57" s="34">
        <v>2549</v>
      </c>
      <c r="E57" s="31">
        <v>2.5</v>
      </c>
      <c r="F57" s="39" t="s">
        <v>66</v>
      </c>
      <c r="G57" s="34">
        <v>17605</v>
      </c>
      <c r="H57" s="35">
        <v>17.6</v>
      </c>
      <c r="I57" s="34">
        <v>17628</v>
      </c>
      <c r="J57" s="36">
        <v>17.7</v>
      </c>
      <c r="K57" s="19"/>
    </row>
    <row r="58" spans="1:11" ht="15.75">
      <c r="A58" s="51"/>
      <c r="B58" s="34"/>
      <c r="C58" s="31"/>
      <c r="D58" s="34"/>
      <c r="E58" s="31"/>
      <c r="F58" s="39" t="s">
        <v>67</v>
      </c>
      <c r="G58" s="27">
        <v>13259</v>
      </c>
      <c r="H58" s="35">
        <v>13.3</v>
      </c>
      <c r="I58" s="34">
        <v>13124</v>
      </c>
      <c r="J58" s="36">
        <v>13.1</v>
      </c>
      <c r="K58" s="19"/>
    </row>
    <row r="59" spans="1:11" ht="15.75">
      <c r="A59" s="66" t="s">
        <v>68</v>
      </c>
      <c r="B59" s="32">
        <f>B62+B64</f>
        <v>5161</v>
      </c>
      <c r="C59" s="31">
        <f>C62+C64</f>
        <v>5.2</v>
      </c>
      <c r="D59" s="32">
        <f>D62+D64</f>
        <v>5192</v>
      </c>
      <c r="E59" s="31">
        <f>E62+E64</f>
        <v>5.2</v>
      </c>
      <c r="F59" s="39" t="s">
        <v>69</v>
      </c>
      <c r="G59" s="27">
        <v>12638</v>
      </c>
      <c r="H59" s="35">
        <v>12.6</v>
      </c>
      <c r="I59" s="34">
        <v>12640</v>
      </c>
      <c r="J59" s="36">
        <v>12.6</v>
      </c>
      <c r="K59" s="19"/>
    </row>
    <row r="60" spans="1:11" ht="15.75">
      <c r="A60" s="37" t="s">
        <v>6</v>
      </c>
      <c r="B60" s="32">
        <f>B63</f>
        <v>4503</v>
      </c>
      <c r="C60" s="31">
        <f>C63</f>
        <v>4.5</v>
      </c>
      <c r="D60" s="32">
        <f>D63</f>
        <v>4540</v>
      </c>
      <c r="E60" s="31">
        <f>E63</f>
        <v>4.5</v>
      </c>
      <c r="F60" s="26" t="s">
        <v>7</v>
      </c>
      <c r="G60" s="27">
        <v>1986</v>
      </c>
      <c r="H60" s="35">
        <v>2</v>
      </c>
      <c r="I60" s="34">
        <v>1902</v>
      </c>
      <c r="J60" s="36">
        <v>1.9</v>
      </c>
      <c r="K60" s="19"/>
    </row>
    <row r="61" spans="1:11" ht="15.75">
      <c r="A61" s="37" t="s">
        <v>7</v>
      </c>
      <c r="B61" s="32">
        <v>658</v>
      </c>
      <c r="C61" s="31">
        <v>0.7</v>
      </c>
      <c r="D61" s="32">
        <v>652</v>
      </c>
      <c r="E61" s="31">
        <v>0.7</v>
      </c>
      <c r="F61" s="45"/>
      <c r="G61" s="19"/>
      <c r="H61" s="19"/>
      <c r="I61" s="24"/>
      <c r="J61" s="25"/>
      <c r="K61" s="19"/>
    </row>
    <row r="62" spans="1:11" ht="15.75">
      <c r="A62" s="37" t="s">
        <v>70</v>
      </c>
      <c r="B62" s="34">
        <v>4524</v>
      </c>
      <c r="C62" s="31">
        <v>4.5</v>
      </c>
      <c r="D62" s="32">
        <v>4561</v>
      </c>
      <c r="E62" s="31">
        <v>4.5</v>
      </c>
      <c r="F62" s="52"/>
      <c r="G62" s="24"/>
      <c r="H62" s="53"/>
      <c r="I62" s="24"/>
      <c r="J62" s="25"/>
      <c r="K62" s="19"/>
    </row>
    <row r="63" spans="1:11" ht="15.75">
      <c r="A63" s="38" t="s">
        <v>71</v>
      </c>
      <c r="B63" s="34">
        <v>4503</v>
      </c>
      <c r="C63" s="31">
        <v>4.5</v>
      </c>
      <c r="D63" s="34">
        <v>4540</v>
      </c>
      <c r="E63" s="31">
        <v>4.5</v>
      </c>
      <c r="F63" s="52"/>
      <c r="G63" s="24"/>
      <c r="H63" s="53"/>
      <c r="I63" s="24"/>
      <c r="J63" s="54"/>
      <c r="K63" s="19"/>
    </row>
    <row r="64" spans="1:11" ht="15.75">
      <c r="A64" s="37" t="s">
        <v>72</v>
      </c>
      <c r="B64" s="34">
        <v>637</v>
      </c>
      <c r="C64" s="31">
        <v>0.7</v>
      </c>
      <c r="D64" s="34">
        <v>631</v>
      </c>
      <c r="E64" s="31">
        <v>0.7</v>
      </c>
      <c r="F64" s="52"/>
      <c r="G64" s="24"/>
      <c r="H64" s="53"/>
      <c r="I64" s="24"/>
      <c r="J64" s="54"/>
      <c r="K64" s="19"/>
    </row>
    <row r="65" spans="1:11" ht="15.75">
      <c r="A65" s="55"/>
      <c r="B65" s="56"/>
      <c r="C65" s="56"/>
      <c r="D65" s="57"/>
      <c r="E65" s="58"/>
      <c r="F65" s="59"/>
      <c r="G65" s="60"/>
      <c r="H65" s="61"/>
      <c r="I65" s="62"/>
      <c r="J65" s="63"/>
      <c r="K65" s="19"/>
    </row>
    <row r="66" spans="1:8" ht="15.75">
      <c r="A66" s="19"/>
      <c r="B66" s="19"/>
      <c r="C66" s="19"/>
      <c r="D66" s="19"/>
      <c r="E66" s="19"/>
      <c r="F66" s="19"/>
      <c r="G66" s="19"/>
      <c r="H66" s="19"/>
    </row>
    <row r="67" spans="1:8" ht="15.75">
      <c r="A67" s="19"/>
      <c r="B67" s="19"/>
      <c r="C67" s="19"/>
      <c r="D67" s="19"/>
      <c r="E67" s="19"/>
      <c r="F67" s="19"/>
      <c r="G67" s="19"/>
      <c r="H67" s="19"/>
    </row>
    <row r="68" spans="1:8" ht="15.75">
      <c r="A68" s="19"/>
      <c r="B68" s="19"/>
      <c r="C68" s="19"/>
      <c r="D68" s="19"/>
      <c r="E68" s="19"/>
      <c r="F68" s="19"/>
      <c r="G68" s="19"/>
      <c r="H68" s="19"/>
    </row>
    <row r="69" spans="1:10" ht="15.75">
      <c r="A69" s="19"/>
      <c r="B69" s="19"/>
      <c r="C69" s="19"/>
      <c r="D69" s="19"/>
      <c r="E69" s="19"/>
      <c r="F69" s="19"/>
      <c r="G69" s="19"/>
      <c r="H69" s="19"/>
      <c r="J69" s="77" t="s">
        <v>73</v>
      </c>
    </row>
    <row r="70" spans="1:10" ht="15.75">
      <c r="A70" s="19"/>
      <c r="B70" s="19"/>
      <c r="C70" s="19"/>
      <c r="D70" s="19"/>
      <c r="E70" s="19"/>
      <c r="F70" s="19"/>
      <c r="G70" s="19"/>
      <c r="H70" s="19"/>
      <c r="J70" s="77" t="s">
        <v>74</v>
      </c>
    </row>
    <row r="71" spans="1:10" ht="15.75">
      <c r="A71" s="19"/>
      <c r="B71" s="19"/>
      <c r="C71" s="19"/>
      <c r="D71" s="19"/>
      <c r="E71" s="19"/>
      <c r="F71" s="19"/>
      <c r="G71" s="19"/>
      <c r="H71" s="19"/>
      <c r="J71" s="77" t="s">
        <v>75</v>
      </c>
    </row>
    <row r="72" spans="1:8" ht="15.75">
      <c r="A72" s="19"/>
      <c r="B72" s="19"/>
      <c r="C72" s="19"/>
      <c r="D72" s="19"/>
      <c r="E72" s="19"/>
      <c r="F72" s="19"/>
      <c r="G72" s="19"/>
      <c r="H72" s="19"/>
    </row>
    <row r="73" spans="1:8" ht="15.75">
      <c r="A73" s="19"/>
      <c r="B73" s="19"/>
      <c r="C73" s="19"/>
      <c r="D73" s="19"/>
      <c r="E73" s="19"/>
      <c r="F73" s="19"/>
      <c r="G73" s="19"/>
      <c r="H73" s="19"/>
    </row>
    <row r="74" spans="1:8" ht="15.75">
      <c r="A74" s="19"/>
      <c r="B74" s="19"/>
      <c r="C74" s="19"/>
      <c r="D74" s="19"/>
      <c r="E74" s="19"/>
      <c r="F74" s="19"/>
      <c r="G74" s="19"/>
      <c r="H74" s="19"/>
    </row>
    <row r="75" spans="1:8" ht="15.75">
      <c r="A75" s="19"/>
      <c r="B75" s="19"/>
      <c r="C75" s="19"/>
      <c r="D75" s="19"/>
      <c r="E75" s="19"/>
      <c r="F75" s="19"/>
      <c r="G75" s="19"/>
      <c r="H75" s="19"/>
    </row>
    <row r="76" spans="1:8" ht="15.75">
      <c r="A76" s="19"/>
      <c r="B76" s="19"/>
      <c r="C76" s="19"/>
      <c r="D76" s="19"/>
      <c r="E76" s="19"/>
      <c r="F76" s="19"/>
      <c r="G76" s="19"/>
      <c r="H76" s="19"/>
    </row>
    <row r="77" spans="1:8" ht="15.75">
      <c r="A77" s="19"/>
      <c r="B77" s="19"/>
      <c r="C77" s="19"/>
      <c r="D77" s="19"/>
      <c r="E77" s="19"/>
      <c r="F77" s="19"/>
      <c r="G77" s="19"/>
      <c r="H77" s="19"/>
    </row>
    <row r="78" spans="1:8" ht="15.75">
      <c r="A78" s="19"/>
      <c r="B78" s="19"/>
      <c r="C78" s="19"/>
      <c r="D78" s="19"/>
      <c r="E78" s="19"/>
      <c r="F78" s="19"/>
      <c r="G78" s="19"/>
      <c r="H78" s="19"/>
    </row>
    <row r="79" spans="1:8" ht="15.75">
      <c r="A79" s="19"/>
      <c r="B79" s="19"/>
      <c r="C79" s="19"/>
      <c r="D79" s="19"/>
      <c r="E79" s="19"/>
      <c r="F79" s="19"/>
      <c r="G79" s="19"/>
      <c r="H79" s="19"/>
    </row>
    <row r="80" spans="1:8" ht="15.75">
      <c r="A80" s="19"/>
      <c r="B80" s="19"/>
      <c r="C80" s="19"/>
      <c r="D80" s="19"/>
      <c r="E80" s="19"/>
      <c r="F80" s="19"/>
      <c r="G80" s="19"/>
      <c r="H80" s="19"/>
    </row>
    <row r="81" spans="1:8" ht="15.75">
      <c r="A81" s="19"/>
      <c r="B81" s="19"/>
      <c r="C81" s="19"/>
      <c r="D81" s="19"/>
      <c r="E81" s="19"/>
      <c r="F81" s="19"/>
      <c r="G81" s="19"/>
      <c r="H81" s="19"/>
    </row>
    <row r="82" spans="6:8" ht="15.75">
      <c r="F82" s="19"/>
      <c r="G82" s="19"/>
      <c r="H82" s="19"/>
    </row>
    <row r="83" spans="6:8" ht="15.75">
      <c r="F83" s="19"/>
      <c r="G83" s="19"/>
      <c r="H83" s="19"/>
    </row>
    <row r="84" spans="6:8" ht="15.75">
      <c r="F84" s="19"/>
      <c r="G84" s="19"/>
      <c r="H84" s="19"/>
    </row>
    <row r="85" spans="6:8" ht="15.75">
      <c r="F85" s="19"/>
      <c r="G85" s="19"/>
      <c r="H85" s="19"/>
    </row>
  </sheetData>
  <sheetProtection selectLockedCells="1" selectUnlockedCells="1"/>
  <mergeCells count="7">
    <mergeCell ref="A2:J2"/>
    <mergeCell ref="A4:A5"/>
    <mergeCell ref="B4:C4"/>
    <mergeCell ref="D4:E4"/>
    <mergeCell ref="F4:F5"/>
    <mergeCell ref="G4:H4"/>
    <mergeCell ref="I4:J4"/>
  </mergeCells>
  <printOptions/>
  <pageMargins left="0.7086614173228347" right="0.15748031496062992" top="0.7874015748031497" bottom="0.7874015748031497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Кривошеев Александр Юрьевич</cp:lastModifiedBy>
  <cp:lastPrinted>2019-04-08T07:37:59Z</cp:lastPrinted>
  <dcterms:modified xsi:type="dcterms:W3CDTF">2019-04-09T07:15:22Z</dcterms:modified>
  <cp:category/>
  <cp:version/>
  <cp:contentType/>
  <cp:contentStatus/>
</cp:coreProperties>
</file>