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Утверждённая оценка" sheetId="1" r:id="rId1"/>
  </sheets>
  <definedNames>
    <definedName name="_xlnm.Print_Titles" localSheetId="0">'Утверждённая оценка'!$3:$4</definedName>
    <definedName name="_xlnm.Print_Area" localSheetId="0">'Утверждённая оценка'!$A$1:$J$74</definedName>
  </definedNames>
  <calcPr fullCalcOnLoad="1"/>
</workbook>
</file>

<file path=xl/sharedStrings.xml><?xml version="1.0" encoding="utf-8"?>
<sst xmlns="http://schemas.openxmlformats.org/spreadsheetml/2006/main" count="112" uniqueCount="76">
  <si>
    <t>человек</t>
  </si>
  <si>
    <t>тысяч человек</t>
  </si>
  <si>
    <t>Всего по области</t>
  </si>
  <si>
    <t>городское население</t>
  </si>
  <si>
    <t>сельское население</t>
  </si>
  <si>
    <t>Городской округ г. Мурманск</t>
  </si>
  <si>
    <t>Кольский муниципальный район</t>
  </si>
  <si>
    <t>Городской округ Ковдорский район</t>
  </si>
  <si>
    <t xml:space="preserve">г. Ковдор </t>
  </si>
  <si>
    <t>городское поселение Кола</t>
  </si>
  <si>
    <t>г. Кола</t>
  </si>
  <si>
    <t>городское поселение Верхнетуломский</t>
  </si>
  <si>
    <t xml:space="preserve">Городской округ г. Апатиты </t>
  </si>
  <si>
    <t>п.г.т. Верхнетуломский</t>
  </si>
  <si>
    <t>городское поселение Кильдинстрой</t>
  </si>
  <si>
    <t xml:space="preserve">г. Апатиты </t>
  </si>
  <si>
    <t>п.г.т. Кильдинстрой</t>
  </si>
  <si>
    <t>городское поселение Молочный</t>
  </si>
  <si>
    <t>п.г.т. Молочный</t>
  </si>
  <si>
    <t xml:space="preserve">Городской округ г. Кировск </t>
  </si>
  <si>
    <t>городское поселение Мурмаши</t>
  </si>
  <si>
    <t>п.г.т. Мурмаши</t>
  </si>
  <si>
    <t xml:space="preserve">г. Кировск </t>
  </si>
  <si>
    <t>городское поселение Туманный</t>
  </si>
  <si>
    <t>п.г.т. Туманный</t>
  </si>
  <si>
    <t>сельское поселение Междуречье</t>
  </si>
  <si>
    <t xml:space="preserve">Городской округ г. Мончегорск </t>
  </si>
  <si>
    <t>сельское поселение Пушной</t>
  </si>
  <si>
    <t xml:space="preserve">сельское поселение Териберка </t>
  </si>
  <si>
    <t xml:space="preserve">г. Мончегорск </t>
  </si>
  <si>
    <t>сельское поселение Тулома</t>
  </si>
  <si>
    <t>сельское поселение Ура-Губа</t>
  </si>
  <si>
    <t xml:space="preserve">Городской округ г. Оленегорск </t>
  </si>
  <si>
    <t>Кандалакшский муниципальный район</t>
  </si>
  <si>
    <t xml:space="preserve">г. Оленегорск </t>
  </si>
  <si>
    <t>городское поселение Кандалакша</t>
  </si>
  <si>
    <t>г. Кандалакша</t>
  </si>
  <si>
    <t>Городской округ г. Полярные Зори</t>
  </si>
  <si>
    <t>городское поселение Зеленоборский</t>
  </si>
  <si>
    <t>п.г.т. Зеленоборский</t>
  </si>
  <si>
    <t>г. Полярные Зори</t>
  </si>
  <si>
    <t>сельское поселение Алакуртти</t>
  </si>
  <si>
    <t>сельское поселение Зареченск</t>
  </si>
  <si>
    <t>Городской округ ЗАТО п. Видяево</t>
  </si>
  <si>
    <t>Ловозерский муниципальный район</t>
  </si>
  <si>
    <t xml:space="preserve">Городской округ ЗАТО г. Североморск </t>
  </si>
  <si>
    <t>городское поселение Ревда</t>
  </si>
  <si>
    <t>г. Североморск</t>
  </si>
  <si>
    <t>п.г.т. Ревда</t>
  </si>
  <si>
    <t>п.г.т. Сафоново</t>
  </si>
  <si>
    <t>сельское поселение Ловозеро</t>
  </si>
  <si>
    <t>Печенгский муниципальный район</t>
  </si>
  <si>
    <t xml:space="preserve">Городской округ ЗАТО г. Островной </t>
  </si>
  <si>
    <t xml:space="preserve">г. Островной </t>
  </si>
  <si>
    <t>городское поселение Заполярный</t>
  </si>
  <si>
    <t>г. Заполярный</t>
  </si>
  <si>
    <t>городское поселение Никель</t>
  </si>
  <si>
    <t>Городской округ ЗАТО г. Заозерск</t>
  </si>
  <si>
    <t>п.г.т. Никель</t>
  </si>
  <si>
    <t>городское поселение Печенга</t>
  </si>
  <si>
    <t>Городской округ ЗАТО Александровск</t>
  </si>
  <si>
    <t>п.г.т. Печенга</t>
  </si>
  <si>
    <t>сельское поселение Корзуново</t>
  </si>
  <si>
    <t>г. Полярный</t>
  </si>
  <si>
    <t>г. Гаджиево</t>
  </si>
  <si>
    <t>Терский муниципальный район</t>
  </si>
  <si>
    <t>г. Снежногорск</t>
  </si>
  <si>
    <t>городское поселение Умба</t>
  </si>
  <si>
    <t>п.г.т. Умба</t>
  </si>
  <si>
    <t>сельское поселение Варзуга</t>
  </si>
  <si>
    <t>На 1 января 
2020 года</t>
  </si>
  <si>
    <t>В среднем за 
2019 год</t>
  </si>
  <si>
    <t>Численность населения по муниципальным образованиям Мурманской области на 1 января 2020 года и в среднем за 2019 год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</si>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</sst>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 -           &quot;;General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4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 CYR"/>
      <family val="0"/>
    </font>
    <font>
      <sz val="13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color indexed="8"/>
      <name val="Times New Roman"/>
      <family val="1"/>
    </font>
    <font>
      <i/>
      <sz val="12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 shrinkToFit="1"/>
    </xf>
    <xf numFmtId="0" fontId="2" fillId="0" borderId="0" xfId="0" applyFont="1" applyAlignment="1">
      <alignment horizontal="center" vertical="top"/>
    </xf>
    <xf numFmtId="164" fontId="9" fillId="0" borderId="11" xfId="0" applyNumberFormat="1" applyFont="1" applyFill="1" applyBorder="1" applyAlignment="1">
      <alignment horizontal="right" wrapText="1"/>
    </xf>
    <xf numFmtId="165" fontId="10" fillId="0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Fill="1" applyBorder="1" applyAlignment="1">
      <alignment horizontal="right" indent="1"/>
    </xf>
    <xf numFmtId="0" fontId="2" fillId="0" borderId="0" xfId="0" applyFont="1" applyBorder="1" applyAlignment="1">
      <alignment/>
    </xf>
    <xf numFmtId="164" fontId="9" fillId="0" borderId="0" xfId="0" applyNumberFormat="1" applyFont="1" applyFill="1" applyBorder="1" applyAlignment="1">
      <alignment horizontal="right" wrapText="1"/>
    </xf>
    <xf numFmtId="165" fontId="1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165" fontId="1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 indent="3"/>
    </xf>
    <xf numFmtId="1" fontId="2" fillId="0" borderId="0" xfId="0" applyNumberFormat="1" applyFont="1" applyFill="1" applyBorder="1" applyAlignment="1">
      <alignment horizontal="right" vertical="top" wrapText="1"/>
    </xf>
    <xf numFmtId="165" fontId="12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 horizontal="right" indent="1"/>
    </xf>
    <xf numFmtId="0" fontId="15" fillId="0" borderId="0" xfId="0" applyFont="1" applyAlignment="1">
      <alignment horizontal="left" indent="7"/>
    </xf>
    <xf numFmtId="0" fontId="15" fillId="0" borderId="0" xfId="0" applyFont="1" applyAlignment="1">
      <alignment/>
    </xf>
    <xf numFmtId="0" fontId="15" fillId="0" borderId="0" xfId="53" applyFont="1">
      <alignment/>
      <protection/>
    </xf>
    <xf numFmtId="0" fontId="15" fillId="0" borderId="0" xfId="53" applyFont="1" applyAlignment="1">
      <alignment horizontal="right"/>
      <protection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0" xfId="0" applyFont="1" applyBorder="1" applyAlignment="1">
      <alignment horizontal="left" indent="3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3"/>
    </xf>
    <xf numFmtId="0" fontId="15" fillId="0" borderId="0" xfId="53" applyFont="1" applyBorder="1">
      <alignment/>
      <protection/>
    </xf>
    <xf numFmtId="0" fontId="53" fillId="0" borderId="0" xfId="0" applyFont="1" applyAlignment="1">
      <alignment vertical="center"/>
    </xf>
    <xf numFmtId="0" fontId="16" fillId="0" borderId="0" xfId="52" applyFont="1">
      <alignment/>
      <protection/>
    </xf>
    <xf numFmtId="0" fontId="16" fillId="0" borderId="0" xfId="53" applyFont="1">
      <alignment/>
      <protection/>
    </xf>
    <xf numFmtId="0" fontId="16" fillId="0" borderId="0" xfId="53" applyFont="1" applyBorder="1">
      <alignment/>
      <protection/>
    </xf>
    <xf numFmtId="49" fontId="53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vertical="top" wrapText="1" indent="1"/>
    </xf>
    <xf numFmtId="166" fontId="2" fillId="0" borderId="13" xfId="0" applyNumberFormat="1" applyFont="1" applyFill="1" applyBorder="1" applyAlignment="1">
      <alignment horizontal="right" indent="1"/>
    </xf>
    <xf numFmtId="165" fontId="2" fillId="0" borderId="13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165" fontId="2" fillId="0" borderId="13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 vertical="top" wrapText="1" indent="1"/>
    </xf>
    <xf numFmtId="0" fontId="2" fillId="0" borderId="12" xfId="0" applyFont="1" applyFill="1" applyBorder="1" applyAlignment="1">
      <alignment horizontal="left" vertical="top" wrapText="1" indent="2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Fill="1" applyBorder="1" applyAlignment="1">
      <alignment horizontal="left" vertical="top" wrapText="1" indent="3"/>
    </xf>
    <xf numFmtId="0" fontId="2" fillId="0" borderId="12" xfId="0" applyFont="1" applyBorder="1" applyAlignment="1">
      <alignment horizontal="left"/>
    </xf>
    <xf numFmtId="0" fontId="13" fillId="0" borderId="0" xfId="0" applyFont="1" applyBorder="1" applyAlignment="1">
      <alignment/>
    </xf>
    <xf numFmtId="165" fontId="2" fillId="0" borderId="13" xfId="0" applyNumberFormat="1" applyFont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right" inden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horizontal="right"/>
    </xf>
    <xf numFmtId="166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justify" vertical="top" wrapText="1"/>
    </xf>
    <xf numFmtId="1" fontId="2" fillId="0" borderId="15" xfId="0" applyNumberFormat="1" applyFont="1" applyFill="1" applyBorder="1" applyAlignment="1">
      <alignment horizontal="right" indent="1"/>
    </xf>
    <xf numFmtId="166" fontId="2" fillId="0" borderId="15" xfId="0" applyNumberFormat="1" applyFont="1" applyFill="1" applyBorder="1" applyAlignment="1">
      <alignment horizontal="right" indent="1"/>
    </xf>
    <xf numFmtId="0" fontId="2" fillId="0" borderId="15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0" fontId="2" fillId="0" borderId="17" xfId="0" applyFont="1" applyBorder="1" applyAlignment="1">
      <alignment horizontal="center" vertical="top" wrapText="1" shrinkToFit="1"/>
    </xf>
    <xf numFmtId="0" fontId="8" fillId="0" borderId="18" xfId="0" applyFont="1" applyFill="1" applyBorder="1" applyAlignment="1">
      <alignment vertical="top" wrapText="1"/>
    </xf>
    <xf numFmtId="166" fontId="2" fillId="0" borderId="19" xfId="0" applyNumberFormat="1" applyFont="1" applyFill="1" applyBorder="1" applyAlignment="1">
      <alignment horizontal="right" indent="1"/>
    </xf>
    <xf numFmtId="0" fontId="1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 wrapText="1"/>
    </xf>
    <xf numFmtId="0" fontId="35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Tt1-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view="pageBreakPreview" zoomScale="80" zoomScaleNormal="80" zoomScaleSheetLayoutView="80" zoomScalePageLayoutView="0" workbookViewId="0" topLeftCell="A1">
      <selection activeCell="P66" sqref="P66"/>
    </sheetView>
  </sheetViews>
  <sheetFormatPr defaultColWidth="9.00390625" defaultRowHeight="12.75"/>
  <cols>
    <col min="1" max="1" width="44.125" style="1" customWidth="1"/>
    <col min="2" max="2" width="8.875" style="1" customWidth="1"/>
    <col min="3" max="3" width="9.125" style="1" customWidth="1"/>
    <col min="4" max="5" width="8.75390625" style="1" customWidth="1"/>
    <col min="6" max="6" width="42.625" style="1" customWidth="1"/>
    <col min="7" max="7" width="8.875" style="1" customWidth="1"/>
    <col min="8" max="9" width="9.125" style="1" customWidth="1"/>
    <col min="10" max="10" width="9.00390625" style="1" customWidth="1"/>
    <col min="11" max="16384" width="9.125" style="1" customWidth="1"/>
  </cols>
  <sheetData>
    <row r="1" spans="1:10" s="2" customFormat="1" ht="18" customHeight="1">
      <c r="A1" s="87" t="s">
        <v>72</v>
      </c>
      <c r="B1" s="87"/>
      <c r="C1" s="87"/>
      <c r="D1" s="87"/>
      <c r="E1" s="87"/>
      <c r="F1" s="87"/>
      <c r="G1" s="87"/>
      <c r="H1" s="87"/>
      <c r="I1" s="87"/>
      <c r="J1" s="87"/>
    </row>
    <row r="2" spans="1:8" s="6" customFormat="1" ht="18.75">
      <c r="A2" s="3"/>
      <c r="B2" s="3"/>
      <c r="C2" s="3"/>
      <c r="D2" s="4"/>
      <c r="E2" s="5"/>
      <c r="F2" s="4"/>
      <c r="G2" s="4"/>
      <c r="H2" s="4"/>
    </row>
    <row r="3" spans="1:10" s="7" customFormat="1" ht="30" customHeight="1">
      <c r="A3" s="88"/>
      <c r="B3" s="90" t="s">
        <v>70</v>
      </c>
      <c r="C3" s="91"/>
      <c r="D3" s="90" t="s">
        <v>71</v>
      </c>
      <c r="E3" s="91"/>
      <c r="F3" s="92"/>
      <c r="G3" s="90" t="s">
        <v>70</v>
      </c>
      <c r="H3" s="91"/>
      <c r="I3" s="90" t="s">
        <v>71</v>
      </c>
      <c r="J3" s="94"/>
    </row>
    <row r="4" spans="1:10" s="11" customFormat="1" ht="36.75" customHeight="1">
      <c r="A4" s="89"/>
      <c r="B4" s="8" t="s">
        <v>0</v>
      </c>
      <c r="C4" s="9" t="s">
        <v>1</v>
      </c>
      <c r="D4" s="8" t="s">
        <v>0</v>
      </c>
      <c r="E4" s="10" t="s">
        <v>1</v>
      </c>
      <c r="F4" s="93"/>
      <c r="G4" s="8" t="s">
        <v>0</v>
      </c>
      <c r="H4" s="9" t="s">
        <v>1</v>
      </c>
      <c r="I4" s="8" t="s">
        <v>0</v>
      </c>
      <c r="J4" s="80" t="s">
        <v>1</v>
      </c>
    </row>
    <row r="5" spans="1:11" ht="15.75">
      <c r="A5" s="81" t="s">
        <v>2</v>
      </c>
      <c r="B5" s="12">
        <f>B9+B30+B40+B47+B58+G7+G9+G14+G19+G24+G29+G34+G39+G41+G47+G52+G54</f>
        <v>741404</v>
      </c>
      <c r="C5" s="13">
        <f>C9+C30+C40+C47+C58+H7+H9+H14+H19++H24+H29+H34+H39+H41+H47+H52+H54</f>
        <v>741.3999999999999</v>
      </c>
      <c r="D5" s="12">
        <f>D9+D30+D40+D47+D58+I7+I9+I14+I19++I24+I29+I34+I39+I41+I47+I52+I54</f>
        <v>744730</v>
      </c>
      <c r="E5" s="13">
        <f>E9+E30+E40+E47+E58+J7+J9+J14+J19++J24+J29+J34+J39+J41+J47+J52+J54</f>
        <v>744.6999999999999</v>
      </c>
      <c r="F5" s="14"/>
      <c r="G5" s="15"/>
      <c r="H5" s="15"/>
      <c r="I5" s="15"/>
      <c r="J5" s="82"/>
      <c r="K5" s="16"/>
    </row>
    <row r="6" spans="1:11" ht="15.75">
      <c r="A6" s="57" t="s">
        <v>3</v>
      </c>
      <c r="B6" s="17">
        <f>B10+B31+B41+B48+B59++G7+G10+G15+G20+G25+G30+G35+G42+G48+G52+G55</f>
        <v>683407</v>
      </c>
      <c r="C6" s="18">
        <f>C10+C31+C41+C48+C59++H7+H10+H15+H20+H25+H30+H35+H42+H48+H52+H55</f>
        <v>683.4</v>
      </c>
      <c r="D6" s="17">
        <f>D10+D31+D41+D48+D59++I7+I10+I15+I20+I25+I30+I35+I42+I48+I52+I55</f>
        <v>686688</v>
      </c>
      <c r="E6" s="18">
        <f>E10+E31+E41+E48+E59++J7+J10+J15+J20+J25+J30+J35+J42+J48+J52+J55</f>
        <v>686.6999999999999</v>
      </c>
      <c r="F6" s="19"/>
      <c r="G6" s="20"/>
      <c r="H6" s="21"/>
      <c r="I6" s="21"/>
      <c r="J6" s="58"/>
      <c r="K6" s="16"/>
    </row>
    <row r="7" spans="1:11" ht="15.75">
      <c r="A7" s="57" t="s">
        <v>4</v>
      </c>
      <c r="B7" s="17">
        <f>B11+B32+B42+B49+B60+G12+G17+G22+G27+G32+G37+G39+G45+G50+G59</f>
        <v>57997</v>
      </c>
      <c r="C7" s="18">
        <f>C11+C32+C42+C49+C60+H12+H17+H22+H27+H32+H37+H39+H45+H50+H59</f>
        <v>57.99999999999999</v>
      </c>
      <c r="D7" s="17">
        <f>D11+D32+D42+D49+D60+I12+I17+I22+I27+I32+I37+I39+I45+I50+I59</f>
        <v>58042</v>
      </c>
      <c r="E7" s="18">
        <f>E11+E32+E42+E49+E60+J12+J17+J22+J27+J32+J37+J39+J45+J50+J59</f>
        <v>58</v>
      </c>
      <c r="F7" s="46" t="s">
        <v>5</v>
      </c>
      <c r="G7" s="23">
        <v>287847</v>
      </c>
      <c r="H7" s="24">
        <v>287.8</v>
      </c>
      <c r="I7" s="23">
        <v>290156</v>
      </c>
      <c r="J7" s="59">
        <v>290.2</v>
      </c>
      <c r="K7" s="16"/>
    </row>
    <row r="8" spans="1:11" ht="15.75">
      <c r="A8" s="60"/>
      <c r="B8" s="23"/>
      <c r="C8" s="25"/>
      <c r="D8" s="26"/>
      <c r="E8" s="25"/>
      <c r="F8" s="27"/>
      <c r="G8" s="28"/>
      <c r="H8" s="29"/>
      <c r="I8" s="28"/>
      <c r="J8" s="61"/>
      <c r="K8" s="16"/>
    </row>
    <row r="9" spans="1:11" ht="15.75">
      <c r="A9" s="62" t="s">
        <v>6</v>
      </c>
      <c r="B9" s="26">
        <f>B12+B14+B16+B18+B20+B22+B24+B25+B26+B27+B28</f>
        <v>40531</v>
      </c>
      <c r="C9" s="25">
        <f>C12+C14+C16+C18+C20+C22+C24+C25+C26+C27+C28</f>
        <v>40.49999999999999</v>
      </c>
      <c r="D9" s="26">
        <f>D12+D14+D16+D18+D20+D22+D24+D25+D26+D27+D28</f>
        <v>40523</v>
      </c>
      <c r="E9" s="25">
        <f>E12+E14+E16+E18+E20+E22+E24+E25+E26+E27+E28</f>
        <v>40.49999999999999</v>
      </c>
      <c r="F9" s="46" t="s">
        <v>7</v>
      </c>
      <c r="G9" s="23">
        <f>G10+G12</f>
        <v>18156</v>
      </c>
      <c r="H9" s="24">
        <f>H10+H12</f>
        <v>18.2</v>
      </c>
      <c r="I9" s="23">
        <f>I10+I12</f>
        <v>18261</v>
      </c>
      <c r="J9" s="59">
        <f>J10+J12</f>
        <v>18.3</v>
      </c>
      <c r="K9" s="16"/>
    </row>
    <row r="10" spans="1:11" ht="15.75">
      <c r="A10" s="63" t="s">
        <v>3</v>
      </c>
      <c r="B10" s="26">
        <f>B13+B15+B17+B19+B21+B23</f>
        <v>31965</v>
      </c>
      <c r="C10" s="25">
        <f>C13+C15+C17+C19+C21+C23</f>
        <v>31.9</v>
      </c>
      <c r="D10" s="26">
        <f>D13+D15+D17+D19+D21+D23</f>
        <v>31951</v>
      </c>
      <c r="E10" s="25">
        <f>E13+E15+E17+E19+E21+E23</f>
        <v>31.9</v>
      </c>
      <c r="F10" s="22" t="s">
        <v>3</v>
      </c>
      <c r="G10" s="23">
        <f>G11</f>
        <v>16244</v>
      </c>
      <c r="H10" s="24">
        <f>H11</f>
        <v>16.3</v>
      </c>
      <c r="I10" s="31">
        <f>I11</f>
        <v>16339</v>
      </c>
      <c r="J10" s="59">
        <f>J11</f>
        <v>16.3</v>
      </c>
      <c r="K10" s="16"/>
    </row>
    <row r="11" spans="1:11" ht="15.75">
      <c r="A11" s="63" t="s">
        <v>4</v>
      </c>
      <c r="B11" s="26">
        <v>8566</v>
      </c>
      <c r="C11" s="32">
        <v>8.6</v>
      </c>
      <c r="D11" s="26">
        <v>8572</v>
      </c>
      <c r="E11" s="25">
        <v>8.6</v>
      </c>
      <c r="F11" s="47" t="s">
        <v>8</v>
      </c>
      <c r="G11" s="23">
        <v>16244</v>
      </c>
      <c r="H11" s="29">
        <v>16.3</v>
      </c>
      <c r="I11" s="26">
        <v>16339</v>
      </c>
      <c r="J11" s="61">
        <v>16.3</v>
      </c>
      <c r="K11" s="16"/>
    </row>
    <row r="12" spans="1:11" ht="15.75">
      <c r="A12" s="64" t="s">
        <v>9</v>
      </c>
      <c r="B12" s="28">
        <v>9690</v>
      </c>
      <c r="C12" s="32">
        <v>9.7</v>
      </c>
      <c r="D12" s="26">
        <v>9685</v>
      </c>
      <c r="E12" s="25">
        <v>9.7</v>
      </c>
      <c r="F12" s="22" t="s">
        <v>4</v>
      </c>
      <c r="G12" s="23">
        <v>1912</v>
      </c>
      <c r="H12" s="29">
        <v>1.9000000000000001</v>
      </c>
      <c r="I12" s="28">
        <v>1922</v>
      </c>
      <c r="J12" s="61">
        <v>2</v>
      </c>
      <c r="K12" s="16"/>
    </row>
    <row r="13" spans="1:11" ht="15.75">
      <c r="A13" s="65" t="s">
        <v>10</v>
      </c>
      <c r="B13" s="28">
        <v>9690</v>
      </c>
      <c r="C13" s="32">
        <v>9.7</v>
      </c>
      <c r="D13" s="28">
        <v>9685</v>
      </c>
      <c r="E13" s="25">
        <v>9.7</v>
      </c>
      <c r="F13" s="16"/>
      <c r="G13" s="33"/>
      <c r="H13" s="34"/>
      <c r="I13" s="23"/>
      <c r="J13" s="59"/>
      <c r="K13" s="16"/>
    </row>
    <row r="14" spans="1:11" ht="15.75">
      <c r="A14" s="64" t="s">
        <v>11</v>
      </c>
      <c r="B14" s="28">
        <v>1219</v>
      </c>
      <c r="C14" s="32">
        <v>1.2</v>
      </c>
      <c r="D14" s="28">
        <v>1221</v>
      </c>
      <c r="E14" s="25">
        <v>1.2</v>
      </c>
      <c r="F14" s="46" t="s">
        <v>12</v>
      </c>
      <c r="G14" s="23">
        <f>G15+G17</f>
        <v>54670</v>
      </c>
      <c r="H14" s="24">
        <f>H15+H17</f>
        <v>54.7</v>
      </c>
      <c r="I14" s="23">
        <f>I15+I17</f>
        <v>54937</v>
      </c>
      <c r="J14" s="59">
        <f>J15+J17</f>
        <v>54.9</v>
      </c>
      <c r="K14" s="16"/>
    </row>
    <row r="15" spans="1:11" ht="15.75">
      <c r="A15" s="65" t="s">
        <v>13</v>
      </c>
      <c r="B15" s="26">
        <v>1214</v>
      </c>
      <c r="C15" s="32">
        <v>1.2</v>
      </c>
      <c r="D15" s="28">
        <v>1216</v>
      </c>
      <c r="E15" s="25">
        <v>1.2</v>
      </c>
      <c r="F15" s="22" t="s">
        <v>3</v>
      </c>
      <c r="G15" s="23">
        <f>G16</f>
        <v>54667</v>
      </c>
      <c r="H15" s="24">
        <f>H16</f>
        <v>54.7</v>
      </c>
      <c r="I15" s="23">
        <f>I16</f>
        <v>54934</v>
      </c>
      <c r="J15" s="59">
        <f>J16</f>
        <v>54.9</v>
      </c>
      <c r="K15" s="16"/>
    </row>
    <row r="16" spans="1:11" ht="15.75">
      <c r="A16" s="64" t="s">
        <v>14</v>
      </c>
      <c r="B16" s="28">
        <v>4958</v>
      </c>
      <c r="C16" s="25">
        <v>4.8999999999999995</v>
      </c>
      <c r="D16" s="28">
        <v>4931</v>
      </c>
      <c r="E16" s="25">
        <v>4.8999999999999995</v>
      </c>
      <c r="F16" s="30" t="s">
        <v>15</v>
      </c>
      <c r="G16" s="23">
        <v>54667</v>
      </c>
      <c r="H16" s="29">
        <v>54.7</v>
      </c>
      <c r="I16" s="28">
        <v>54934</v>
      </c>
      <c r="J16" s="61">
        <v>54.9</v>
      </c>
      <c r="K16" s="16"/>
    </row>
    <row r="17" spans="1:11" ht="15.75">
      <c r="A17" s="65" t="s">
        <v>16</v>
      </c>
      <c r="B17" s="26">
        <v>1941</v>
      </c>
      <c r="C17" s="25">
        <v>1.9</v>
      </c>
      <c r="D17" s="28">
        <v>1944</v>
      </c>
      <c r="E17" s="25">
        <v>1.9</v>
      </c>
      <c r="F17" s="22" t="s">
        <v>4</v>
      </c>
      <c r="G17" s="35">
        <v>3</v>
      </c>
      <c r="H17" s="29">
        <v>0</v>
      </c>
      <c r="I17" s="23">
        <v>3</v>
      </c>
      <c r="J17" s="59">
        <v>0</v>
      </c>
      <c r="K17" s="16"/>
    </row>
    <row r="18" spans="1:11" ht="15.75">
      <c r="A18" s="64" t="s">
        <v>17</v>
      </c>
      <c r="B18" s="28">
        <v>4948</v>
      </c>
      <c r="C18" s="25">
        <v>4.9</v>
      </c>
      <c r="D18" s="28">
        <v>4945</v>
      </c>
      <c r="E18" s="25">
        <v>4.9</v>
      </c>
      <c r="F18" s="36"/>
      <c r="G18" s="33"/>
      <c r="H18" s="34"/>
      <c r="I18" s="26"/>
      <c r="J18" s="61"/>
      <c r="K18" s="16"/>
    </row>
    <row r="19" spans="1:11" ht="15.75">
      <c r="A19" s="65" t="s">
        <v>18</v>
      </c>
      <c r="B19" s="26">
        <v>4927</v>
      </c>
      <c r="C19" s="25">
        <v>4.9</v>
      </c>
      <c r="D19" s="28">
        <v>4924</v>
      </c>
      <c r="E19" s="25">
        <v>4.9</v>
      </c>
      <c r="F19" s="46" t="s">
        <v>19</v>
      </c>
      <c r="G19" s="23">
        <f>G20+G22</f>
        <v>28156</v>
      </c>
      <c r="H19" s="24">
        <f>H20+H22</f>
        <v>28.1</v>
      </c>
      <c r="I19" s="23">
        <f>I20+I22</f>
        <v>28249</v>
      </c>
      <c r="J19" s="59">
        <f>J20+J22</f>
        <v>28.200000000000003</v>
      </c>
      <c r="K19" s="16"/>
    </row>
    <row r="20" spans="1:11" ht="15.75">
      <c r="A20" s="64" t="s">
        <v>20</v>
      </c>
      <c r="B20" s="28">
        <v>13726</v>
      </c>
      <c r="C20" s="25">
        <v>13.7</v>
      </c>
      <c r="D20" s="28">
        <v>13707</v>
      </c>
      <c r="E20" s="25">
        <v>13.7</v>
      </c>
      <c r="F20" s="22" t="s">
        <v>3</v>
      </c>
      <c r="G20" s="23">
        <f>G21</f>
        <v>26020</v>
      </c>
      <c r="H20" s="24">
        <f>H21</f>
        <v>26</v>
      </c>
      <c r="I20" s="23">
        <f>I21</f>
        <v>26113</v>
      </c>
      <c r="J20" s="59">
        <f>J21</f>
        <v>26.1</v>
      </c>
      <c r="K20" s="16"/>
    </row>
    <row r="21" spans="1:11" ht="15.75">
      <c r="A21" s="65" t="s">
        <v>21</v>
      </c>
      <c r="B21" s="26">
        <v>13726</v>
      </c>
      <c r="C21" s="25">
        <v>13.7</v>
      </c>
      <c r="D21" s="28">
        <v>13707</v>
      </c>
      <c r="E21" s="25">
        <v>13.7</v>
      </c>
      <c r="F21" s="30" t="s">
        <v>22</v>
      </c>
      <c r="G21" s="23">
        <v>26020</v>
      </c>
      <c r="H21" s="29">
        <v>26</v>
      </c>
      <c r="I21" s="23">
        <v>26113</v>
      </c>
      <c r="J21" s="59">
        <v>26.1</v>
      </c>
      <c r="K21" s="16"/>
    </row>
    <row r="22" spans="1:11" ht="15.75">
      <c r="A22" s="64" t="s">
        <v>23</v>
      </c>
      <c r="B22" s="28">
        <v>467</v>
      </c>
      <c r="C22" s="25">
        <v>0.5</v>
      </c>
      <c r="D22" s="28">
        <v>475</v>
      </c>
      <c r="E22" s="25">
        <v>0.5</v>
      </c>
      <c r="F22" s="22" t="s">
        <v>4</v>
      </c>
      <c r="G22" s="23">
        <v>2136</v>
      </c>
      <c r="H22" s="29">
        <v>2.1</v>
      </c>
      <c r="I22" s="26">
        <v>2136</v>
      </c>
      <c r="J22" s="61">
        <v>2.1</v>
      </c>
      <c r="K22" s="16"/>
    </row>
    <row r="23" spans="1:11" ht="15.75">
      <c r="A23" s="65" t="s">
        <v>24</v>
      </c>
      <c r="B23" s="26">
        <v>467</v>
      </c>
      <c r="C23" s="25">
        <v>0.5</v>
      </c>
      <c r="D23" s="28">
        <v>475</v>
      </c>
      <c r="E23" s="25">
        <v>0.5</v>
      </c>
      <c r="F23" s="36"/>
      <c r="G23" s="33"/>
      <c r="H23" s="34"/>
      <c r="I23" s="26"/>
      <c r="J23" s="61"/>
      <c r="K23" s="16"/>
    </row>
    <row r="24" spans="1:11" ht="15.75">
      <c r="A24" s="64" t="s">
        <v>25</v>
      </c>
      <c r="B24" s="28">
        <v>1691</v>
      </c>
      <c r="C24" s="25">
        <v>1.7000000000000004</v>
      </c>
      <c r="D24" s="28">
        <v>1677</v>
      </c>
      <c r="E24" s="25">
        <v>1.7000000000000004</v>
      </c>
      <c r="F24" s="46" t="s">
        <v>26</v>
      </c>
      <c r="G24" s="23">
        <f>G25+G27</f>
        <v>44978</v>
      </c>
      <c r="H24" s="24">
        <f>H25+H27</f>
        <v>45</v>
      </c>
      <c r="I24" s="23">
        <f>I25+I27</f>
        <v>45014</v>
      </c>
      <c r="J24" s="59">
        <f>J25+J27</f>
        <v>45</v>
      </c>
      <c r="K24" s="16"/>
    </row>
    <row r="25" spans="1:11" ht="15.75">
      <c r="A25" s="64" t="s">
        <v>27</v>
      </c>
      <c r="B25" s="28">
        <v>970</v>
      </c>
      <c r="C25" s="25">
        <v>0.9999999999999999</v>
      </c>
      <c r="D25" s="28">
        <v>985</v>
      </c>
      <c r="E25" s="25">
        <v>0.9999999999999999</v>
      </c>
      <c r="F25" s="22" t="s">
        <v>3</v>
      </c>
      <c r="G25" s="23">
        <f>G26</f>
        <v>41145</v>
      </c>
      <c r="H25" s="24">
        <f>H26</f>
        <v>41.2</v>
      </c>
      <c r="I25" s="31">
        <f>I26</f>
        <v>41313</v>
      </c>
      <c r="J25" s="59">
        <f>J26</f>
        <v>41.3</v>
      </c>
      <c r="K25" s="16"/>
    </row>
    <row r="26" spans="1:11" ht="15.75">
      <c r="A26" s="64" t="s">
        <v>28</v>
      </c>
      <c r="B26" s="28">
        <v>573</v>
      </c>
      <c r="C26" s="25">
        <v>0.6</v>
      </c>
      <c r="D26" s="28">
        <v>584</v>
      </c>
      <c r="E26" s="25">
        <v>0.6</v>
      </c>
      <c r="F26" s="30" t="s">
        <v>29</v>
      </c>
      <c r="G26" s="23">
        <v>41145</v>
      </c>
      <c r="H26" s="29">
        <v>41.2</v>
      </c>
      <c r="I26" s="26">
        <v>41313</v>
      </c>
      <c r="J26" s="61">
        <v>41.3</v>
      </c>
      <c r="K26" s="16"/>
    </row>
    <row r="27" spans="1:11" ht="15.75">
      <c r="A27" s="64" t="s">
        <v>30</v>
      </c>
      <c r="B27" s="28">
        <v>1884</v>
      </c>
      <c r="C27" s="25">
        <v>1.9</v>
      </c>
      <c r="D27" s="28">
        <v>1902</v>
      </c>
      <c r="E27" s="25">
        <v>1.9</v>
      </c>
      <c r="F27" s="22" t="s">
        <v>4</v>
      </c>
      <c r="G27" s="23">
        <v>3833</v>
      </c>
      <c r="H27" s="29">
        <v>3.8000000000000003</v>
      </c>
      <c r="I27" s="26">
        <v>3701</v>
      </c>
      <c r="J27" s="61">
        <v>3.7</v>
      </c>
      <c r="K27" s="16"/>
    </row>
    <row r="28" spans="1:11" ht="15.75">
      <c r="A28" s="64" t="s">
        <v>31</v>
      </c>
      <c r="B28" s="28">
        <v>405</v>
      </c>
      <c r="C28" s="25">
        <v>0.4</v>
      </c>
      <c r="D28" s="28">
        <v>411</v>
      </c>
      <c r="E28" s="25">
        <v>0.4</v>
      </c>
      <c r="F28" s="36"/>
      <c r="G28" s="33"/>
      <c r="H28" s="34"/>
      <c r="I28" s="26"/>
      <c r="J28" s="61"/>
      <c r="K28" s="16"/>
    </row>
    <row r="29" spans="1:11" ht="15.75">
      <c r="A29" s="66"/>
      <c r="B29" s="33"/>
      <c r="C29" s="37"/>
      <c r="D29" s="28"/>
      <c r="E29" s="25"/>
      <c r="F29" s="46" t="s">
        <v>32</v>
      </c>
      <c r="G29" s="23">
        <f>G30+G32</f>
        <v>29722</v>
      </c>
      <c r="H29" s="24">
        <f>H30+H32</f>
        <v>29.700000000000003</v>
      </c>
      <c r="I29" s="23">
        <f>I30+I32</f>
        <v>29848</v>
      </c>
      <c r="J29" s="59">
        <f>J30+J32</f>
        <v>29.799999999999997</v>
      </c>
      <c r="K29" s="16"/>
    </row>
    <row r="30" spans="1:11" ht="18" customHeight="1">
      <c r="A30" s="62" t="s">
        <v>33</v>
      </c>
      <c r="B30" s="26">
        <f>B33+B35+B37+B38</f>
        <v>41917</v>
      </c>
      <c r="C30" s="25">
        <f>C33+C35+C37+C38</f>
        <v>41.9</v>
      </c>
      <c r="D30" s="26">
        <f>D33+D35+D37+D38</f>
        <v>42344</v>
      </c>
      <c r="E30" s="25">
        <f>E33+E35+E37+E38</f>
        <v>42.4</v>
      </c>
      <c r="F30" s="22" t="s">
        <v>3</v>
      </c>
      <c r="G30" s="23">
        <f>G31</f>
        <v>20364</v>
      </c>
      <c r="H30" s="24">
        <f>H31</f>
        <v>20.3</v>
      </c>
      <c r="I30" s="31">
        <f>I31</f>
        <v>20530</v>
      </c>
      <c r="J30" s="59">
        <f>J31</f>
        <v>20.5</v>
      </c>
      <c r="K30" s="16"/>
    </row>
    <row r="31" spans="1:11" ht="15.75">
      <c r="A31" s="63" t="s">
        <v>3</v>
      </c>
      <c r="B31" s="26">
        <f>B34+B36</f>
        <v>35704</v>
      </c>
      <c r="C31" s="25">
        <f>C34+C36</f>
        <v>35.699999999999996</v>
      </c>
      <c r="D31" s="26">
        <f>D34+D36</f>
        <v>35873</v>
      </c>
      <c r="E31" s="25">
        <f>E34+E36</f>
        <v>35.9</v>
      </c>
      <c r="F31" s="30" t="s">
        <v>34</v>
      </c>
      <c r="G31" s="23">
        <v>20364</v>
      </c>
      <c r="H31" s="29">
        <v>20.3</v>
      </c>
      <c r="I31" s="26">
        <v>20530</v>
      </c>
      <c r="J31" s="61">
        <v>20.5</v>
      </c>
      <c r="K31" s="16"/>
    </row>
    <row r="32" spans="1:11" ht="15.75">
      <c r="A32" s="63" t="s">
        <v>4</v>
      </c>
      <c r="B32" s="26">
        <v>6213</v>
      </c>
      <c r="C32" s="25">
        <v>6.199999999999999</v>
      </c>
      <c r="D32" s="26">
        <v>6471</v>
      </c>
      <c r="E32" s="25">
        <v>6.5</v>
      </c>
      <c r="F32" s="22" t="s">
        <v>4</v>
      </c>
      <c r="G32" s="23">
        <v>9358</v>
      </c>
      <c r="H32" s="29">
        <v>9.4</v>
      </c>
      <c r="I32" s="28">
        <v>9318</v>
      </c>
      <c r="J32" s="61">
        <v>9.299999999999999</v>
      </c>
      <c r="K32" s="16"/>
    </row>
    <row r="33" spans="1:11" ht="15.75">
      <c r="A33" s="64" t="s">
        <v>35</v>
      </c>
      <c r="B33" s="28">
        <v>32366</v>
      </c>
      <c r="C33" s="25">
        <v>32.4</v>
      </c>
      <c r="D33" s="26">
        <v>32469</v>
      </c>
      <c r="E33" s="25">
        <v>32.5</v>
      </c>
      <c r="F33" s="27"/>
      <c r="G33" s="23"/>
      <c r="H33" s="29"/>
      <c r="I33" s="26"/>
      <c r="J33" s="61"/>
      <c r="K33" s="16"/>
    </row>
    <row r="34" spans="1:11" ht="15.75">
      <c r="A34" s="65" t="s">
        <v>36</v>
      </c>
      <c r="B34" s="26">
        <v>30379</v>
      </c>
      <c r="C34" s="25">
        <v>30.4</v>
      </c>
      <c r="D34" s="28">
        <v>30477</v>
      </c>
      <c r="E34" s="25">
        <v>30.5</v>
      </c>
      <c r="F34" s="48" t="s">
        <v>37</v>
      </c>
      <c r="G34" s="23">
        <f>G35+G37</f>
        <v>16383</v>
      </c>
      <c r="H34" s="24">
        <f>H35+H37</f>
        <v>16.4</v>
      </c>
      <c r="I34" s="23">
        <f>I35+I37</f>
        <v>16497</v>
      </c>
      <c r="J34" s="59">
        <f>J35+J37</f>
        <v>16.5</v>
      </c>
      <c r="K34" s="16"/>
    </row>
    <row r="35" spans="1:11" ht="15.75">
      <c r="A35" s="64" t="s">
        <v>38</v>
      </c>
      <c r="B35" s="28">
        <v>5797</v>
      </c>
      <c r="C35" s="25">
        <v>5.799999999999999</v>
      </c>
      <c r="D35" s="28">
        <v>5885</v>
      </c>
      <c r="E35" s="25">
        <v>5.8999999999999995</v>
      </c>
      <c r="F35" s="22" t="s">
        <v>3</v>
      </c>
      <c r="G35" s="23">
        <f>G36</f>
        <v>14196</v>
      </c>
      <c r="H35" s="24">
        <f>H36</f>
        <v>14.2</v>
      </c>
      <c r="I35" s="31">
        <f>I36</f>
        <v>14293</v>
      </c>
      <c r="J35" s="59">
        <f>J36</f>
        <v>14.3</v>
      </c>
      <c r="K35" s="16"/>
    </row>
    <row r="36" spans="1:11" ht="15.75">
      <c r="A36" s="65" t="s">
        <v>39</v>
      </c>
      <c r="B36" s="26">
        <v>5325</v>
      </c>
      <c r="C36" s="25">
        <v>5.3</v>
      </c>
      <c r="D36" s="28">
        <v>5396</v>
      </c>
      <c r="E36" s="25">
        <v>5.4</v>
      </c>
      <c r="F36" s="49" t="s">
        <v>40</v>
      </c>
      <c r="G36" s="23">
        <v>14196</v>
      </c>
      <c r="H36" s="29">
        <v>14.2</v>
      </c>
      <c r="I36" s="31">
        <v>14293</v>
      </c>
      <c r="J36" s="59">
        <v>14.3</v>
      </c>
      <c r="K36" s="16"/>
    </row>
    <row r="37" spans="1:11" ht="15.75">
      <c r="A37" s="64" t="s">
        <v>41</v>
      </c>
      <c r="B37" s="28">
        <v>3140</v>
      </c>
      <c r="C37" s="25">
        <v>3.1</v>
      </c>
      <c r="D37" s="28">
        <v>3374</v>
      </c>
      <c r="E37" s="25">
        <v>3.4</v>
      </c>
      <c r="F37" s="22" t="s">
        <v>4</v>
      </c>
      <c r="G37" s="23">
        <v>2187</v>
      </c>
      <c r="H37" s="29">
        <v>2.2</v>
      </c>
      <c r="I37" s="26">
        <v>2204</v>
      </c>
      <c r="J37" s="61">
        <v>2.2</v>
      </c>
      <c r="K37" s="16"/>
    </row>
    <row r="38" spans="1:11" ht="15.75">
      <c r="A38" s="64" t="s">
        <v>42</v>
      </c>
      <c r="B38" s="28">
        <v>614</v>
      </c>
      <c r="C38" s="25">
        <v>0.6</v>
      </c>
      <c r="D38" s="28">
        <v>616</v>
      </c>
      <c r="E38" s="25">
        <v>0.6</v>
      </c>
      <c r="F38" s="36"/>
      <c r="G38" s="33"/>
      <c r="H38" s="34"/>
      <c r="I38" s="26"/>
      <c r="J38" s="61"/>
      <c r="K38" s="16"/>
    </row>
    <row r="39" spans="1:11" ht="15.75">
      <c r="A39" s="66"/>
      <c r="B39" s="33"/>
      <c r="C39" s="37"/>
      <c r="D39" s="28"/>
      <c r="E39" s="25"/>
      <c r="F39" s="46" t="s">
        <v>43</v>
      </c>
      <c r="G39" s="23">
        <v>5787</v>
      </c>
      <c r="H39" s="29">
        <v>5.8</v>
      </c>
      <c r="I39" s="26">
        <v>5870</v>
      </c>
      <c r="J39" s="61">
        <v>5.9</v>
      </c>
      <c r="K39" s="16"/>
    </row>
    <row r="40" spans="1:11" ht="15.75">
      <c r="A40" s="62" t="s">
        <v>44</v>
      </c>
      <c r="B40" s="26">
        <f>B43+B45</f>
        <v>10979</v>
      </c>
      <c r="C40" s="25">
        <f>C43+C45</f>
        <v>11</v>
      </c>
      <c r="D40" s="26">
        <f>D43+D45</f>
        <v>10951</v>
      </c>
      <c r="E40" s="25">
        <f>E43+E45</f>
        <v>11</v>
      </c>
      <c r="F40" s="27"/>
      <c r="G40" s="28"/>
      <c r="H40" s="29"/>
      <c r="I40" s="26"/>
      <c r="J40" s="61"/>
      <c r="K40" s="16"/>
    </row>
    <row r="41" spans="1:11" ht="15.75">
      <c r="A41" s="63" t="s">
        <v>3</v>
      </c>
      <c r="B41" s="26">
        <f>B44</f>
        <v>8002</v>
      </c>
      <c r="C41" s="25">
        <f>C44</f>
        <v>8</v>
      </c>
      <c r="D41" s="26">
        <f>D44</f>
        <v>7962</v>
      </c>
      <c r="E41" s="25">
        <f>E44</f>
        <v>8</v>
      </c>
      <c r="F41" s="48" t="s">
        <v>45</v>
      </c>
      <c r="G41" s="38">
        <f>G42+G45</f>
        <v>63870</v>
      </c>
      <c r="H41" s="29">
        <f>H42+H45</f>
        <v>63.900000000000006</v>
      </c>
      <c r="I41" s="38">
        <f>I42+I45</f>
        <v>63237</v>
      </c>
      <c r="J41" s="61">
        <f>J42+J45</f>
        <v>63.2</v>
      </c>
      <c r="K41" s="16"/>
    </row>
    <row r="42" spans="1:11" ht="15.75">
      <c r="A42" s="63" t="s">
        <v>4</v>
      </c>
      <c r="B42" s="26">
        <v>2977</v>
      </c>
      <c r="C42" s="25">
        <v>3</v>
      </c>
      <c r="D42" s="26">
        <v>2989</v>
      </c>
      <c r="E42" s="25">
        <v>3</v>
      </c>
      <c r="F42" s="22" t="s">
        <v>3</v>
      </c>
      <c r="G42" s="35">
        <f>G43+G44</f>
        <v>59251</v>
      </c>
      <c r="H42" s="24">
        <f>H43+H44</f>
        <v>59.300000000000004</v>
      </c>
      <c r="I42" s="35">
        <f>I43+I44</f>
        <v>58792</v>
      </c>
      <c r="J42" s="59">
        <f>J43+J44</f>
        <v>58.800000000000004</v>
      </c>
      <c r="K42" s="16"/>
    </row>
    <row r="43" spans="1:11" ht="15.75">
      <c r="A43" s="63" t="s">
        <v>46</v>
      </c>
      <c r="B43" s="26">
        <v>8002</v>
      </c>
      <c r="C43" s="25">
        <v>8</v>
      </c>
      <c r="D43" s="26">
        <v>7962</v>
      </c>
      <c r="E43" s="25">
        <v>8</v>
      </c>
      <c r="F43" s="30" t="s">
        <v>47</v>
      </c>
      <c r="G43" s="23">
        <v>53525</v>
      </c>
      <c r="H43" s="29">
        <v>53.6</v>
      </c>
      <c r="I43" s="26">
        <v>53061</v>
      </c>
      <c r="J43" s="61">
        <v>53.1</v>
      </c>
      <c r="K43" s="16"/>
    </row>
    <row r="44" spans="1:11" ht="15.75">
      <c r="A44" s="65" t="s">
        <v>48</v>
      </c>
      <c r="B44" s="26">
        <v>8002</v>
      </c>
      <c r="C44" s="25">
        <v>8</v>
      </c>
      <c r="D44" s="26">
        <v>7962</v>
      </c>
      <c r="E44" s="25">
        <v>8</v>
      </c>
      <c r="F44" s="30" t="s">
        <v>49</v>
      </c>
      <c r="G44" s="35">
        <v>5726</v>
      </c>
      <c r="H44" s="29">
        <v>5.7</v>
      </c>
      <c r="I44" s="28">
        <v>5731</v>
      </c>
      <c r="J44" s="61">
        <v>5.7</v>
      </c>
      <c r="K44" s="16"/>
    </row>
    <row r="45" spans="1:11" ht="15.75">
      <c r="A45" s="63" t="s">
        <v>50</v>
      </c>
      <c r="B45" s="26">
        <v>2977</v>
      </c>
      <c r="C45" s="25">
        <v>3</v>
      </c>
      <c r="D45" s="26">
        <v>2989</v>
      </c>
      <c r="E45" s="25">
        <v>3</v>
      </c>
      <c r="F45" s="22" t="s">
        <v>4</v>
      </c>
      <c r="G45" s="23">
        <v>4619</v>
      </c>
      <c r="H45" s="29">
        <v>4.6</v>
      </c>
      <c r="I45" s="26">
        <v>4445</v>
      </c>
      <c r="J45" s="61">
        <v>4.3999999999999995</v>
      </c>
      <c r="K45" s="16"/>
    </row>
    <row r="46" spans="1:11" ht="15.75">
      <c r="A46" s="66"/>
      <c r="B46" s="33"/>
      <c r="C46" s="37"/>
      <c r="D46" s="28"/>
      <c r="E46" s="25"/>
      <c r="F46" s="36"/>
      <c r="G46" s="33"/>
      <c r="H46" s="34"/>
      <c r="I46" s="28"/>
      <c r="J46" s="61"/>
      <c r="K46" s="16"/>
    </row>
    <row r="47" spans="1:11" ht="15.75">
      <c r="A47" s="62" t="s">
        <v>51</v>
      </c>
      <c r="B47" s="26">
        <f>B50+B52+B54+B56</f>
        <v>36909</v>
      </c>
      <c r="C47" s="25">
        <f>C50+C52+C54+C56</f>
        <v>36.9</v>
      </c>
      <c r="D47" s="26">
        <f>D50+D52+D54+D56</f>
        <v>37019</v>
      </c>
      <c r="E47" s="25">
        <f>E50+E52+E54+E56</f>
        <v>37</v>
      </c>
      <c r="F47" s="46" t="s">
        <v>52</v>
      </c>
      <c r="G47" s="23">
        <f>G48+G50</f>
        <v>1731</v>
      </c>
      <c r="H47" s="24">
        <f>H48+H50</f>
        <v>1.7</v>
      </c>
      <c r="I47" s="23">
        <f>I48+I50</f>
        <v>1787</v>
      </c>
      <c r="J47" s="59">
        <f>J48+J50</f>
        <v>1.7</v>
      </c>
      <c r="K47" s="16"/>
    </row>
    <row r="48" spans="1:11" ht="15.75">
      <c r="A48" s="63" t="s">
        <v>3</v>
      </c>
      <c r="B48" s="26">
        <f>B51+B53+B55</f>
        <v>29198</v>
      </c>
      <c r="C48" s="25">
        <f>C51+C53+C55</f>
        <v>29.2</v>
      </c>
      <c r="D48" s="26">
        <f>D51+D53+D55</f>
        <v>29306</v>
      </c>
      <c r="E48" s="25">
        <f>E51+E53+E55</f>
        <v>29.299999999999997</v>
      </c>
      <c r="F48" s="22" t="s">
        <v>3</v>
      </c>
      <c r="G48" s="23">
        <f>G49</f>
        <v>1669</v>
      </c>
      <c r="H48" s="24">
        <f>H49</f>
        <v>1.7</v>
      </c>
      <c r="I48" s="31">
        <f>I49</f>
        <v>1727</v>
      </c>
      <c r="J48" s="59">
        <f>J49</f>
        <v>1.7</v>
      </c>
      <c r="K48" s="16"/>
    </row>
    <row r="49" spans="1:11" ht="15.75">
      <c r="A49" s="63" t="s">
        <v>4</v>
      </c>
      <c r="B49" s="26">
        <v>7711</v>
      </c>
      <c r="C49" s="25">
        <v>7.7</v>
      </c>
      <c r="D49" s="26">
        <v>7713</v>
      </c>
      <c r="E49" s="25">
        <v>7.7</v>
      </c>
      <c r="F49" s="30" t="s">
        <v>53</v>
      </c>
      <c r="G49" s="23">
        <v>1669</v>
      </c>
      <c r="H49" s="29">
        <v>1.7</v>
      </c>
      <c r="I49" s="26">
        <v>1727</v>
      </c>
      <c r="J49" s="61">
        <v>1.7</v>
      </c>
      <c r="K49" s="16"/>
    </row>
    <row r="50" spans="1:11" ht="15.75">
      <c r="A50" s="63" t="s">
        <v>54</v>
      </c>
      <c r="B50" s="28">
        <v>14706</v>
      </c>
      <c r="C50" s="25">
        <v>14.7</v>
      </c>
      <c r="D50" s="26">
        <v>14804</v>
      </c>
      <c r="E50" s="25">
        <v>14.8</v>
      </c>
      <c r="F50" s="22" t="s">
        <v>4</v>
      </c>
      <c r="G50" s="23">
        <v>62</v>
      </c>
      <c r="H50" s="29">
        <v>0</v>
      </c>
      <c r="I50" s="26">
        <v>60</v>
      </c>
      <c r="J50" s="61">
        <v>0</v>
      </c>
      <c r="K50" s="16"/>
    </row>
    <row r="51" spans="1:11" ht="15.75">
      <c r="A51" s="65" t="s">
        <v>55</v>
      </c>
      <c r="B51" s="26">
        <v>14706</v>
      </c>
      <c r="C51" s="25">
        <v>14.7</v>
      </c>
      <c r="D51" s="28">
        <v>14804</v>
      </c>
      <c r="E51" s="25">
        <v>14.8</v>
      </c>
      <c r="F51" s="36"/>
      <c r="G51" s="33"/>
      <c r="H51" s="34"/>
      <c r="I51" s="26"/>
      <c r="J51" s="61"/>
      <c r="K51" s="16"/>
    </row>
    <row r="52" spans="1:11" ht="15.75">
      <c r="A52" s="63" t="s">
        <v>56</v>
      </c>
      <c r="B52" s="28">
        <v>11412</v>
      </c>
      <c r="C52" s="25">
        <v>11.4</v>
      </c>
      <c r="D52" s="28">
        <v>11542</v>
      </c>
      <c r="E52" s="25">
        <v>11.5</v>
      </c>
      <c r="F52" s="46" t="s">
        <v>57</v>
      </c>
      <c r="G52" s="23">
        <v>9246</v>
      </c>
      <c r="H52" s="29">
        <v>9.3</v>
      </c>
      <c r="I52" s="26">
        <v>9451</v>
      </c>
      <c r="J52" s="61">
        <v>9.5</v>
      </c>
      <c r="K52" s="16"/>
    </row>
    <row r="53" spans="1:11" ht="15.75">
      <c r="A53" s="65" t="s">
        <v>58</v>
      </c>
      <c r="B53" s="67">
        <v>11012</v>
      </c>
      <c r="C53" s="25">
        <v>11</v>
      </c>
      <c r="D53" s="28">
        <v>11128</v>
      </c>
      <c r="E53" s="25">
        <v>11.1</v>
      </c>
      <c r="F53" s="39"/>
      <c r="G53" s="26"/>
      <c r="H53" s="29"/>
      <c r="I53" s="33"/>
      <c r="J53" s="68"/>
      <c r="K53" s="16"/>
    </row>
    <row r="54" spans="1:11" ht="15.75">
      <c r="A54" s="63" t="s">
        <v>59</v>
      </c>
      <c r="B54" s="26">
        <v>8183</v>
      </c>
      <c r="C54" s="25">
        <v>8.2</v>
      </c>
      <c r="D54" s="28">
        <v>8067</v>
      </c>
      <c r="E54" s="25">
        <v>8.1</v>
      </c>
      <c r="F54" s="48" t="s">
        <v>60</v>
      </c>
      <c r="G54" s="23">
        <f>G55+G59</f>
        <v>45442</v>
      </c>
      <c r="H54" s="24">
        <f>H55+H59</f>
        <v>45.400000000000006</v>
      </c>
      <c r="I54" s="23">
        <f>I55+I59</f>
        <v>45465</v>
      </c>
      <c r="J54" s="59">
        <f>J55+J59</f>
        <v>45.5</v>
      </c>
      <c r="K54" s="16"/>
    </row>
    <row r="55" spans="1:11" ht="15.75">
      <c r="A55" s="65" t="s">
        <v>61</v>
      </c>
      <c r="B55" s="28">
        <v>3480</v>
      </c>
      <c r="C55" s="25">
        <v>3.5</v>
      </c>
      <c r="D55" s="28">
        <v>3374</v>
      </c>
      <c r="E55" s="25">
        <v>3.4</v>
      </c>
      <c r="F55" s="22" t="s">
        <v>3</v>
      </c>
      <c r="G55" s="23">
        <f>G56+G57+G58</f>
        <v>43477</v>
      </c>
      <c r="H55" s="24">
        <f>H56+H57+H58</f>
        <v>43.400000000000006</v>
      </c>
      <c r="I55" s="23">
        <f>I56+I57+I58</f>
        <v>43490</v>
      </c>
      <c r="J55" s="59">
        <f>J56+J57+J58</f>
        <v>43.5</v>
      </c>
      <c r="K55" s="16"/>
    </row>
    <row r="56" spans="1:11" ht="15.75">
      <c r="A56" s="63" t="s">
        <v>62</v>
      </c>
      <c r="B56" s="26">
        <v>2608</v>
      </c>
      <c r="C56" s="25">
        <v>2.5999999999999996</v>
      </c>
      <c r="D56" s="28">
        <v>2606</v>
      </c>
      <c r="E56" s="25">
        <v>2.5999999999999996</v>
      </c>
      <c r="F56" s="30" t="s">
        <v>63</v>
      </c>
      <c r="G56" s="28">
        <v>17494</v>
      </c>
      <c r="H56" s="29">
        <v>17.5</v>
      </c>
      <c r="I56" s="28">
        <v>17550</v>
      </c>
      <c r="J56" s="61">
        <v>17.6</v>
      </c>
      <c r="K56" s="16"/>
    </row>
    <row r="57" spans="1:11" ht="15.75">
      <c r="A57" s="69"/>
      <c r="B57" s="28"/>
      <c r="C57" s="25"/>
      <c r="D57" s="28"/>
      <c r="E57" s="25"/>
      <c r="F57" s="30" t="s">
        <v>64</v>
      </c>
      <c r="G57" s="23">
        <v>13157</v>
      </c>
      <c r="H57" s="29">
        <v>13.1</v>
      </c>
      <c r="I57" s="28">
        <v>13208</v>
      </c>
      <c r="J57" s="61">
        <v>13.2</v>
      </c>
      <c r="K57" s="16"/>
    </row>
    <row r="58" spans="1:11" ht="15.75">
      <c r="A58" s="62" t="s">
        <v>65</v>
      </c>
      <c r="B58" s="26">
        <f>B61+B63</f>
        <v>5080</v>
      </c>
      <c r="C58" s="25">
        <f>C61+C63</f>
        <v>5.1000000000000005</v>
      </c>
      <c r="D58" s="26">
        <f>D61+D63</f>
        <v>5121</v>
      </c>
      <c r="E58" s="25">
        <f>E61+E63</f>
        <v>5.1</v>
      </c>
      <c r="F58" s="30" t="s">
        <v>66</v>
      </c>
      <c r="G58" s="23">
        <v>12826</v>
      </c>
      <c r="H58" s="29">
        <v>12.8</v>
      </c>
      <c r="I58" s="28">
        <v>12732</v>
      </c>
      <c r="J58" s="61">
        <v>12.7</v>
      </c>
      <c r="K58" s="16"/>
    </row>
    <row r="59" spans="1:11" ht="15.75">
      <c r="A59" s="63" t="s">
        <v>3</v>
      </c>
      <c r="B59" s="26">
        <f>B62</f>
        <v>4412</v>
      </c>
      <c r="C59" s="25">
        <f>C62</f>
        <v>4.4</v>
      </c>
      <c r="D59" s="26">
        <f>D62</f>
        <v>4458</v>
      </c>
      <c r="E59" s="25">
        <f>E62</f>
        <v>4.5</v>
      </c>
      <c r="F59" s="22" t="s">
        <v>4</v>
      </c>
      <c r="G59" s="23">
        <v>1965</v>
      </c>
      <c r="H59" s="29">
        <v>2</v>
      </c>
      <c r="I59" s="28">
        <v>1975</v>
      </c>
      <c r="J59" s="61">
        <v>2</v>
      </c>
      <c r="K59" s="16"/>
    </row>
    <row r="60" spans="1:11" ht="15.75">
      <c r="A60" s="63" t="s">
        <v>4</v>
      </c>
      <c r="B60" s="26">
        <v>668</v>
      </c>
      <c r="C60" s="25">
        <v>0.7</v>
      </c>
      <c r="D60" s="26">
        <v>663</v>
      </c>
      <c r="E60" s="25">
        <v>0.6</v>
      </c>
      <c r="F60" s="36"/>
      <c r="G60" s="16"/>
      <c r="H60" s="16"/>
      <c r="I60" s="21"/>
      <c r="J60" s="58"/>
      <c r="K60" s="16"/>
    </row>
    <row r="61" spans="1:11" ht="15.75">
      <c r="A61" s="63" t="s">
        <v>67</v>
      </c>
      <c r="B61" s="28">
        <v>4435</v>
      </c>
      <c r="C61" s="25">
        <v>4.4</v>
      </c>
      <c r="D61" s="26">
        <v>4480</v>
      </c>
      <c r="E61" s="25">
        <v>4.5</v>
      </c>
      <c r="F61" s="40"/>
      <c r="G61" s="21"/>
      <c r="H61" s="41"/>
      <c r="I61" s="21"/>
      <c r="J61" s="58"/>
      <c r="K61" s="16"/>
    </row>
    <row r="62" spans="1:11" ht="15.75">
      <c r="A62" s="65" t="s">
        <v>68</v>
      </c>
      <c r="B62" s="28">
        <v>4412</v>
      </c>
      <c r="C62" s="25">
        <v>4.4</v>
      </c>
      <c r="D62" s="28">
        <v>4458</v>
      </c>
      <c r="E62" s="25">
        <v>4.5</v>
      </c>
      <c r="F62" s="40"/>
      <c r="G62" s="21"/>
      <c r="H62" s="41"/>
      <c r="I62" s="21"/>
      <c r="J62" s="70"/>
      <c r="K62" s="16"/>
    </row>
    <row r="63" spans="1:11" ht="15.75">
      <c r="A63" s="63" t="s">
        <v>69</v>
      </c>
      <c r="B63" s="28">
        <v>645</v>
      </c>
      <c r="C63" s="25">
        <v>0.7</v>
      </c>
      <c r="D63" s="28">
        <v>641</v>
      </c>
      <c r="E63" s="25">
        <v>0.6</v>
      </c>
      <c r="F63" s="40"/>
      <c r="G63" s="21"/>
      <c r="H63" s="41"/>
      <c r="I63" s="21"/>
      <c r="J63" s="70"/>
      <c r="K63" s="16"/>
    </row>
    <row r="64" spans="1:11" ht="15.75">
      <c r="A64" s="71"/>
      <c r="B64" s="72"/>
      <c r="C64" s="72"/>
      <c r="D64" s="73"/>
      <c r="E64" s="74"/>
      <c r="F64" s="75"/>
      <c r="G64" s="76"/>
      <c r="H64" s="77"/>
      <c r="I64" s="78"/>
      <c r="J64" s="79"/>
      <c r="K64" s="16"/>
    </row>
    <row r="65" spans="1:11" ht="15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16"/>
    </row>
    <row r="66" spans="1:11" ht="15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16"/>
    </row>
    <row r="67" spans="1:10" s="2" customFormat="1" ht="16.5">
      <c r="A67" s="42"/>
      <c r="B67" s="43"/>
      <c r="C67" s="43"/>
      <c r="D67" s="44"/>
      <c r="E67" s="44"/>
      <c r="F67" s="44"/>
      <c r="G67" s="45"/>
      <c r="I67" s="86"/>
      <c r="J67" s="86"/>
    </row>
    <row r="68" spans="1:8" s="44" customFormat="1" ht="16.5">
      <c r="A68" s="83"/>
      <c r="B68" s="84"/>
      <c r="C68" s="84"/>
      <c r="H68" s="50"/>
    </row>
    <row r="69" spans="1:8" s="44" customFormat="1" ht="16.5">
      <c r="A69" s="85"/>
      <c r="B69" s="84"/>
      <c r="C69" s="84"/>
      <c r="H69" s="50"/>
    </row>
    <row r="70" spans="1:10" s="44" customFormat="1" ht="16.5">
      <c r="A70" s="85"/>
      <c r="B70" s="84"/>
      <c r="C70" s="84"/>
      <c r="H70" s="50"/>
      <c r="J70" s="95" t="s">
        <v>73</v>
      </c>
    </row>
    <row r="71" spans="2:10" ht="15.75">
      <c r="B71" s="16"/>
      <c r="C71" s="16"/>
      <c r="D71" s="16"/>
      <c r="E71" s="16"/>
      <c r="F71" s="16"/>
      <c r="G71" s="16"/>
      <c r="H71" s="16"/>
      <c r="J71" s="95" t="s">
        <v>74</v>
      </c>
    </row>
    <row r="72" spans="2:10" ht="15.75">
      <c r="B72" s="16"/>
      <c r="C72" s="16"/>
      <c r="D72" s="16"/>
      <c r="E72" s="16"/>
      <c r="F72" s="16"/>
      <c r="G72" s="16"/>
      <c r="H72" s="16"/>
      <c r="J72" s="95" t="s">
        <v>75</v>
      </c>
    </row>
    <row r="73" spans="1:8" s="53" customFormat="1" ht="11.25">
      <c r="A73" s="51"/>
      <c r="B73" s="52"/>
      <c r="C73" s="52"/>
      <c r="H73" s="54"/>
    </row>
    <row r="74" spans="1:8" s="53" customFormat="1" ht="11.25">
      <c r="A74" s="55"/>
      <c r="B74" s="52"/>
      <c r="C74" s="52"/>
      <c r="H74" s="54"/>
    </row>
    <row r="75" spans="1:8" ht="15.75">
      <c r="A75" s="16"/>
      <c r="B75" s="16"/>
      <c r="C75" s="16"/>
      <c r="D75" s="16"/>
      <c r="E75" s="16"/>
      <c r="F75" s="16"/>
      <c r="G75" s="16"/>
      <c r="H75" s="16"/>
    </row>
    <row r="76" spans="1:8" ht="15.75">
      <c r="A76" s="16"/>
      <c r="B76" s="16"/>
      <c r="C76" s="16"/>
      <c r="D76" s="16"/>
      <c r="E76" s="16"/>
      <c r="F76" s="16"/>
      <c r="G76" s="16"/>
      <c r="H76" s="16"/>
    </row>
    <row r="77" spans="1:8" ht="15.75">
      <c r="A77" s="16"/>
      <c r="B77" s="16"/>
      <c r="C77" s="16"/>
      <c r="D77" s="16"/>
      <c r="E77" s="16"/>
      <c r="F77" s="16"/>
      <c r="G77" s="16"/>
      <c r="H77" s="16"/>
    </row>
    <row r="78" spans="1:8" ht="15.75">
      <c r="A78" s="16"/>
      <c r="B78" s="16"/>
      <c r="C78" s="16"/>
      <c r="D78" s="16"/>
      <c r="E78" s="16"/>
      <c r="F78" s="16"/>
      <c r="G78" s="16"/>
      <c r="H78" s="16"/>
    </row>
    <row r="79" spans="1:8" ht="15.75">
      <c r="A79" s="16"/>
      <c r="B79" s="16"/>
      <c r="C79" s="16"/>
      <c r="D79" s="16"/>
      <c r="E79" s="16"/>
      <c r="F79" s="16"/>
      <c r="G79" s="16"/>
      <c r="H79" s="16"/>
    </row>
    <row r="80" spans="1:8" ht="15.75">
      <c r="A80" s="16"/>
      <c r="B80" s="16"/>
      <c r="C80" s="16"/>
      <c r="D80" s="16"/>
      <c r="E80" s="16"/>
      <c r="F80" s="16"/>
      <c r="G80" s="16"/>
      <c r="H80" s="16"/>
    </row>
    <row r="81" spans="1:8" ht="15.75">
      <c r="A81" s="16"/>
      <c r="B81" s="16"/>
      <c r="C81" s="16"/>
      <c r="D81" s="16"/>
      <c r="E81" s="16"/>
      <c r="F81" s="16"/>
      <c r="G81" s="16"/>
      <c r="H81" s="16"/>
    </row>
    <row r="82" spans="1:8" ht="15.75">
      <c r="A82" s="16"/>
      <c r="B82" s="16"/>
      <c r="C82" s="16"/>
      <c r="D82" s="16"/>
      <c r="E82" s="16"/>
      <c r="F82" s="16"/>
      <c r="G82" s="16"/>
      <c r="H82" s="16"/>
    </row>
    <row r="83" spans="1:8" ht="15.75">
      <c r="A83" s="16"/>
      <c r="B83" s="16"/>
      <c r="C83" s="16"/>
      <c r="D83" s="16"/>
      <c r="E83" s="16"/>
      <c r="F83" s="16"/>
      <c r="G83" s="16"/>
      <c r="H83" s="16"/>
    </row>
    <row r="84" spans="1:8" ht="15.75">
      <c r="A84" s="16"/>
      <c r="B84" s="16"/>
      <c r="C84" s="16"/>
      <c r="D84" s="16"/>
      <c r="E84" s="16"/>
      <c r="F84" s="16"/>
      <c r="G84" s="16"/>
      <c r="H84" s="16"/>
    </row>
    <row r="85" spans="1:8" ht="15.75">
      <c r="A85" s="16"/>
      <c r="B85" s="16"/>
      <c r="C85" s="16"/>
      <c r="D85" s="16"/>
      <c r="E85" s="16"/>
      <c r="F85" s="16"/>
      <c r="G85" s="16"/>
      <c r="H85" s="16"/>
    </row>
    <row r="86" spans="1:8" ht="15.75">
      <c r="A86" s="16"/>
      <c r="B86" s="16"/>
      <c r="C86" s="16"/>
      <c r="D86" s="16"/>
      <c r="E86" s="16"/>
      <c r="F86" s="16"/>
      <c r="G86" s="16"/>
      <c r="H86" s="16"/>
    </row>
    <row r="87" spans="1:8" ht="15.75">
      <c r="A87" s="16"/>
      <c r="B87" s="16"/>
      <c r="C87" s="16"/>
      <c r="D87" s="16"/>
      <c r="E87" s="16"/>
      <c r="F87" s="16"/>
      <c r="G87" s="16"/>
      <c r="H87" s="16"/>
    </row>
    <row r="88" spans="1:8" ht="15.75">
      <c r="A88" s="16"/>
      <c r="B88" s="16"/>
      <c r="C88" s="16"/>
      <c r="D88" s="16"/>
      <c r="E88" s="16"/>
      <c r="F88" s="16"/>
      <c r="G88" s="16"/>
      <c r="H88" s="16"/>
    </row>
    <row r="89" spans="1:8" ht="15.75">
      <c r="A89" s="16"/>
      <c r="B89" s="16"/>
      <c r="C89" s="16"/>
      <c r="D89" s="16"/>
      <c r="E89" s="16"/>
      <c r="F89" s="16"/>
      <c r="G89" s="16"/>
      <c r="H89" s="16"/>
    </row>
    <row r="90" spans="1:8" ht="15.75">
      <c r="A90" s="16"/>
      <c r="B90" s="16"/>
      <c r="C90" s="16"/>
      <c r="D90" s="16"/>
      <c r="E90" s="16"/>
      <c r="F90" s="16"/>
      <c r="G90" s="16"/>
      <c r="H90" s="16"/>
    </row>
    <row r="91" spans="6:8" ht="15.75">
      <c r="F91" s="16"/>
      <c r="G91" s="16"/>
      <c r="H91" s="16"/>
    </row>
    <row r="92" spans="6:8" ht="15.75">
      <c r="F92" s="16"/>
      <c r="G92" s="16"/>
      <c r="H92" s="16"/>
    </row>
    <row r="93" spans="6:8" ht="15.75">
      <c r="F93" s="16"/>
      <c r="G93" s="16"/>
      <c r="H93" s="16"/>
    </row>
    <row r="94" spans="6:8" ht="15.75">
      <c r="F94" s="16"/>
      <c r="G94" s="16"/>
      <c r="H94" s="16"/>
    </row>
  </sheetData>
  <sheetProtection selectLockedCells="1" selectUnlockedCells="1"/>
  <mergeCells count="11">
    <mergeCell ref="I3:J3"/>
    <mergeCell ref="A68:C68"/>
    <mergeCell ref="A69:C69"/>
    <mergeCell ref="A70:C70"/>
    <mergeCell ref="I67:J67"/>
    <mergeCell ref="A1:J1"/>
    <mergeCell ref="A3:A4"/>
    <mergeCell ref="B3:C3"/>
    <mergeCell ref="D3:E3"/>
    <mergeCell ref="F3:F4"/>
    <mergeCell ref="G3:H3"/>
  </mergeCells>
  <printOptions/>
  <pageMargins left="0.7086614173228347" right="0.15748031496062992" top="0.7874015748031497" bottom="0.7874015748031497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Кривошеев Александр Юрьевич</cp:lastModifiedBy>
  <cp:lastPrinted>2020-03-27T08:59:17Z</cp:lastPrinted>
  <dcterms:modified xsi:type="dcterms:W3CDTF">2020-03-31T06:21:45Z</dcterms:modified>
  <cp:category/>
  <cp:version/>
  <cp:contentType/>
  <cp:contentStatus/>
</cp:coreProperties>
</file>