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1625" tabRatio="500" activeTab="0"/>
  </bookViews>
  <sheets>
    <sheet name="Утверждённая оценка" sheetId="1" r:id="rId1"/>
  </sheets>
  <definedNames>
    <definedName name="_xlnm.Print_Titles" localSheetId="0">'Утверждённая оценка'!$3:$4</definedName>
    <definedName name="_xlnm.Print_Area" localSheetId="0">'Утверждённая оценка'!$A$1:$J$61</definedName>
  </definedNames>
  <calcPr fullCalcOnLoad="1"/>
</workbook>
</file>

<file path=xl/sharedStrings.xml><?xml version="1.0" encoding="utf-8"?>
<sst xmlns="http://schemas.openxmlformats.org/spreadsheetml/2006/main" count="108" uniqueCount="72">
  <si>
    <t>человек</t>
  </si>
  <si>
    <t>тысяч человек</t>
  </si>
  <si>
    <t>Всего по области</t>
  </si>
  <si>
    <t>городское население</t>
  </si>
  <si>
    <t>сельское население</t>
  </si>
  <si>
    <t>Кольский муниципальный район</t>
  </si>
  <si>
    <t xml:space="preserve">г. Ковдор </t>
  </si>
  <si>
    <t>городское поселение Кола</t>
  </si>
  <si>
    <t>г. Кола</t>
  </si>
  <si>
    <t>городское поселение Верхнетуломский</t>
  </si>
  <si>
    <t>п.г.т. Верхнетуломский</t>
  </si>
  <si>
    <t>городское поселение Кильдинстрой</t>
  </si>
  <si>
    <t xml:space="preserve">г. Апатиты </t>
  </si>
  <si>
    <t>п.г.т. Кильдинстрой</t>
  </si>
  <si>
    <t>городское поселение Молочный</t>
  </si>
  <si>
    <t>п.г.т. Молочный</t>
  </si>
  <si>
    <t>городское поселение Мурмаши</t>
  </si>
  <si>
    <t>п.г.т. Мурмаши</t>
  </si>
  <si>
    <t xml:space="preserve">г. Кировск </t>
  </si>
  <si>
    <t>городское поселение Туманный</t>
  </si>
  <si>
    <t>п.г.т. Туманный</t>
  </si>
  <si>
    <t>сельское поселение Междуречье</t>
  </si>
  <si>
    <t>сельское поселение Пушной</t>
  </si>
  <si>
    <t xml:space="preserve">сельское поселение Териберка </t>
  </si>
  <si>
    <t xml:space="preserve">г. Мончегорск </t>
  </si>
  <si>
    <t>сельское поселение Тулома</t>
  </si>
  <si>
    <t>сельское поселение Ура-Губа</t>
  </si>
  <si>
    <t>Кандалакшский муниципальный район</t>
  </si>
  <si>
    <t xml:space="preserve">г. Оленегорск </t>
  </si>
  <si>
    <t>городское поселение Кандалакша</t>
  </si>
  <si>
    <t>г. Кандалакша</t>
  </si>
  <si>
    <t>городское поселение Зеленоборский</t>
  </si>
  <si>
    <t>п.г.т. Зеленоборский</t>
  </si>
  <si>
    <t>г. Полярные Зори</t>
  </si>
  <si>
    <t>сельское поселение Алакуртти</t>
  </si>
  <si>
    <t>сельское поселение Зареченск</t>
  </si>
  <si>
    <t>Городской округ ЗАТО п. Видяево</t>
  </si>
  <si>
    <t>Ловозерский муниципальный район</t>
  </si>
  <si>
    <t xml:space="preserve">Городской округ ЗАТО г. Североморск </t>
  </si>
  <si>
    <t>городское поселение Ревда</t>
  </si>
  <si>
    <t>г. Североморск</t>
  </si>
  <si>
    <t>п.г.т. Ревда</t>
  </si>
  <si>
    <t>п.г.т. Сафоново</t>
  </si>
  <si>
    <t>сельское поселение Ловозеро</t>
  </si>
  <si>
    <t xml:space="preserve">Городской округ ЗАТО г. Островной </t>
  </si>
  <si>
    <t xml:space="preserve">г. Островной </t>
  </si>
  <si>
    <t>г. Заполярный</t>
  </si>
  <si>
    <t>Городской округ ЗАТО г. Заозерск</t>
  </si>
  <si>
    <t>п.г.т. Никель</t>
  </si>
  <si>
    <t>Городской округ ЗАТО Александровск</t>
  </si>
  <si>
    <t>п.г.т. Печенга</t>
  </si>
  <si>
    <t>г. Полярный</t>
  </si>
  <si>
    <t>г. Гаджиево</t>
  </si>
  <si>
    <t>Терский муниципальный район</t>
  </si>
  <si>
    <t>г. Снежногорск</t>
  </si>
  <si>
    <t>городское поселение Умба</t>
  </si>
  <si>
    <t>п.г.т. Умба</t>
  </si>
  <si>
    <t>сельское поселение Варзуга</t>
  </si>
  <si>
    <t>На 1 января 
2021 года</t>
  </si>
  <si>
    <t>В среднем за 
2020 год</t>
  </si>
  <si>
    <t>Печенгский муниципальный округ</t>
  </si>
  <si>
    <t>Численность населения по муниципальным образованиям Мурманской области на 1 января 2021 года и в среднем за 2020 год</t>
  </si>
  <si>
    <t>Городской округ город Мурманск</t>
  </si>
  <si>
    <t>Городской округ Ковдорский район</t>
  </si>
  <si>
    <t xml:space="preserve">Городской округ г. Апатиты </t>
  </si>
  <si>
    <t xml:space="preserve">Городской округ г. Кировск </t>
  </si>
  <si>
    <t xml:space="preserve">Городской округ г. Мончегорск </t>
  </si>
  <si>
    <t xml:space="preserve">Городской округ г. Оленегорск </t>
  </si>
  <si>
    <t>Городской округ г. Полярные Зори</t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</si>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</sst>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[=0]&quot; -           &quot;;General"/>
    <numFmt numFmtId="173" formatCode="#,##0.0"/>
    <numFmt numFmtId="174" formatCode="0.0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0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sz val="12"/>
      <color indexed="8"/>
      <name val="Times New Roman CYR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Calibri"/>
      <family val="2"/>
    </font>
    <font>
      <i/>
      <sz val="12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/>
    </xf>
    <xf numFmtId="172" fontId="9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left" vertical="top" wrapText="1" indent="2"/>
    </xf>
    <xf numFmtId="0" fontId="2" fillId="0" borderId="0" xfId="0" applyFont="1" applyFill="1" applyBorder="1" applyAlignment="1">
      <alignment horizontal="right" vertical="top" wrapText="1"/>
    </xf>
    <xf numFmtId="173" fontId="2" fillId="0" borderId="0" xfId="0" applyNumberFormat="1" applyFont="1" applyFill="1" applyBorder="1" applyAlignment="1">
      <alignment horizontal="right" vertical="top" wrapText="1"/>
    </xf>
    <xf numFmtId="173" fontId="10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7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 indent="3"/>
    </xf>
    <xf numFmtId="1" fontId="2" fillId="0" borderId="0" xfId="0" applyNumberFormat="1" applyFont="1" applyFill="1" applyBorder="1" applyAlignment="1">
      <alignment horizontal="right" vertical="top" wrapText="1"/>
    </xf>
    <xf numFmtId="173" fontId="11" fillId="0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right"/>
    </xf>
    <xf numFmtId="173" fontId="2" fillId="0" borderId="0" xfId="0" applyNumberFormat="1" applyFont="1" applyBorder="1" applyAlignment="1">
      <alignment horizontal="right"/>
    </xf>
    <xf numFmtId="172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left"/>
    </xf>
    <xf numFmtId="173" fontId="10" fillId="0" borderId="0" xfId="0" applyNumberFormat="1" applyFont="1" applyBorder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0" fontId="12" fillId="0" borderId="0" xfId="0" applyFont="1" applyAlignment="1">
      <alignment horizontal="left" indent="7"/>
    </xf>
    <xf numFmtId="0" fontId="12" fillId="0" borderId="0" xfId="0" applyFont="1" applyAlignment="1">
      <alignment/>
    </xf>
    <xf numFmtId="0" fontId="12" fillId="0" borderId="0" xfId="53" applyFont="1">
      <alignment/>
      <protection/>
    </xf>
    <xf numFmtId="0" fontId="12" fillId="0" borderId="0" xfId="53" applyFont="1" applyAlignment="1">
      <alignment horizontal="right"/>
      <protection/>
    </xf>
    <xf numFmtId="0" fontId="2" fillId="0" borderId="0" xfId="0" applyFont="1" applyFill="1" applyBorder="1" applyAlignment="1">
      <alignment horizontal="left" vertical="top" wrapText="1" indent="1"/>
    </xf>
    <xf numFmtId="0" fontId="8" fillId="0" borderId="10" xfId="0" applyFont="1" applyFill="1" applyBorder="1" applyAlignment="1">
      <alignment vertical="top" wrapText="1"/>
    </xf>
    <xf numFmtId="172" fontId="9" fillId="0" borderId="11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left" indent="2"/>
    </xf>
    <xf numFmtId="0" fontId="2" fillId="0" borderId="11" xfId="0" applyFont="1" applyFill="1" applyBorder="1" applyAlignment="1">
      <alignment horizontal="right" indent="1"/>
    </xf>
    <xf numFmtId="174" fontId="2" fillId="0" borderId="12" xfId="0" applyNumberFormat="1" applyFont="1" applyFill="1" applyBorder="1" applyAlignment="1">
      <alignment horizontal="right" indent="1"/>
    </xf>
    <xf numFmtId="0" fontId="8" fillId="0" borderId="13" xfId="0" applyFont="1" applyFill="1" applyBorder="1" applyAlignment="1">
      <alignment horizontal="left" vertical="top" wrapText="1" indent="1"/>
    </xf>
    <xf numFmtId="174" fontId="2" fillId="0" borderId="14" xfId="0" applyNumberFormat="1" applyFont="1" applyFill="1" applyBorder="1" applyAlignment="1">
      <alignment horizontal="right" indent="1"/>
    </xf>
    <xf numFmtId="173" fontId="2" fillId="0" borderId="14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vertical="top" wrapText="1"/>
    </xf>
    <xf numFmtId="173" fontId="2" fillId="0" borderId="14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left" vertical="top" wrapText="1" indent="1"/>
    </xf>
    <xf numFmtId="0" fontId="2" fillId="0" borderId="13" xfId="0" applyFont="1" applyFill="1" applyBorder="1" applyAlignment="1">
      <alignment horizontal="left" vertical="top" wrapText="1" indent="2"/>
    </xf>
    <xf numFmtId="0" fontId="2" fillId="0" borderId="13" xfId="0" applyFont="1" applyFill="1" applyBorder="1" applyAlignment="1">
      <alignment horizontal="left" indent="2"/>
    </xf>
    <xf numFmtId="0" fontId="2" fillId="0" borderId="13" xfId="0" applyFont="1" applyFill="1" applyBorder="1" applyAlignment="1">
      <alignment horizontal="left" vertical="top" wrapText="1" indent="3"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 horizontal="right"/>
    </xf>
    <xf numFmtId="0" fontId="2" fillId="0" borderId="0" xfId="52" applyFont="1" applyFill="1" applyBorder="1" applyAlignment="1">
      <alignment horizontal="left" vertical="top" wrapText="1" indent="3"/>
      <protection/>
    </xf>
    <xf numFmtId="0" fontId="2" fillId="0" borderId="0" xfId="52" applyFont="1" applyFill="1" applyBorder="1" applyAlignment="1">
      <alignment horizontal="left" vertical="top" wrapText="1" indent="4"/>
      <protection/>
    </xf>
    <xf numFmtId="0" fontId="2" fillId="0" borderId="0" xfId="52" applyFont="1" applyFill="1" applyBorder="1" applyAlignment="1">
      <alignment horizontal="left" vertical="top" wrapText="1" indent="2"/>
      <protection/>
    </xf>
    <xf numFmtId="0" fontId="2" fillId="0" borderId="13" xfId="52" applyFont="1" applyFill="1" applyBorder="1" applyAlignment="1">
      <alignment horizontal="left" vertical="top" wrapText="1" indent="2"/>
      <protection/>
    </xf>
    <xf numFmtId="0" fontId="2" fillId="0" borderId="13" xfId="52" applyFont="1" applyFill="1" applyBorder="1" applyAlignment="1">
      <alignment horizontal="left" vertical="top" wrapText="1" indent="3"/>
      <protection/>
    </xf>
    <xf numFmtId="0" fontId="2" fillId="0" borderId="13" xfId="52" applyFont="1" applyFill="1" applyBorder="1" applyAlignment="1">
      <alignment horizontal="left" vertical="top" wrapText="1" indent="4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Fill="1" applyBorder="1" applyAlignment="1">
      <alignment horizontal="left" indent="2"/>
      <protection/>
    </xf>
    <xf numFmtId="0" fontId="2" fillId="0" borderId="0" xfId="52" applyFont="1" applyBorder="1" applyAlignment="1">
      <alignment horizontal="left" indent="2"/>
      <protection/>
    </xf>
    <xf numFmtId="0" fontId="2" fillId="0" borderId="0" xfId="52" applyFont="1" applyBorder="1" applyAlignment="1">
      <alignment horizontal="left" indent="3"/>
      <protection/>
    </xf>
    <xf numFmtId="0" fontId="2" fillId="0" borderId="13" xfId="52" applyFont="1" applyBorder="1" applyAlignment="1">
      <alignment horizontal="left" indent="4"/>
      <protection/>
    </xf>
    <xf numFmtId="0" fontId="2" fillId="0" borderId="13" xfId="52" applyFont="1" applyFill="1" applyBorder="1" applyAlignment="1">
      <alignment horizontal="left" indent="2"/>
      <protection/>
    </xf>
    <xf numFmtId="173" fontId="10" fillId="0" borderId="14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indent="2"/>
    </xf>
    <xf numFmtId="174" fontId="2" fillId="0" borderId="0" xfId="0" applyNumberFormat="1" applyFont="1" applyFill="1" applyBorder="1" applyAlignment="1">
      <alignment horizontal="right"/>
    </xf>
    <xf numFmtId="174" fontId="9" fillId="0" borderId="11" xfId="0" applyNumberFormat="1" applyFont="1" applyFill="1" applyBorder="1" applyAlignment="1">
      <alignment horizontal="right" wrapText="1"/>
    </xf>
    <xf numFmtId="1" fontId="9" fillId="0" borderId="11" xfId="0" applyNumberFormat="1" applyFont="1" applyFill="1" applyBorder="1" applyAlignment="1">
      <alignment horizontal="right" wrapText="1"/>
    </xf>
    <xf numFmtId="174" fontId="2" fillId="0" borderId="0" xfId="0" applyNumberFormat="1" applyFont="1" applyFill="1" applyBorder="1" applyAlignment="1">
      <alignment horizontal="right" vertical="top" wrapText="1"/>
    </xf>
    <xf numFmtId="0" fontId="2" fillId="0" borderId="14" xfId="0" applyFont="1" applyBorder="1" applyAlignment="1">
      <alignment/>
    </xf>
    <xf numFmtId="174" fontId="13" fillId="0" borderId="0" xfId="0" applyNumberFormat="1" applyFont="1" applyBorder="1" applyAlignment="1">
      <alignment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52" applyFont="1" applyFill="1" applyBorder="1" applyAlignment="1">
      <alignment horizontal="left" vertical="top" wrapText="1" indent="1"/>
      <protection/>
    </xf>
    <xf numFmtId="0" fontId="2" fillId="0" borderId="13" xfId="52" applyFont="1" applyBorder="1" applyAlignment="1">
      <alignment horizontal="left" indent="3"/>
      <protection/>
    </xf>
    <xf numFmtId="0" fontId="2" fillId="0" borderId="13" xfId="52" applyFont="1" applyFill="1" applyBorder="1" applyAlignment="1">
      <alignment horizontal="left" vertical="top" wrapText="1" indent="3"/>
      <protection/>
    </xf>
    <xf numFmtId="0" fontId="2" fillId="0" borderId="13" xfId="52" applyFont="1" applyBorder="1" applyAlignment="1">
      <alignment horizontal="left" indent="1"/>
      <protection/>
    </xf>
    <xf numFmtId="0" fontId="2" fillId="0" borderId="13" xfId="52" applyFont="1" applyFill="1" applyBorder="1" applyAlignment="1">
      <alignment horizontal="left" indent="1"/>
      <protection/>
    </xf>
    <xf numFmtId="0" fontId="2" fillId="0" borderId="13" xfId="52" applyFont="1" applyFill="1" applyBorder="1" applyAlignment="1">
      <alignment horizontal="left" indent="3"/>
      <protection/>
    </xf>
    <xf numFmtId="0" fontId="2" fillId="0" borderId="13" xfId="0" applyFont="1" applyFill="1" applyBorder="1" applyAlignment="1">
      <alignment horizontal="left" indent="4"/>
    </xf>
    <xf numFmtId="0" fontId="2" fillId="0" borderId="0" xfId="0" applyFont="1" applyFill="1" applyBorder="1" applyAlignment="1">
      <alignment horizontal="left" indent="1"/>
    </xf>
    <xf numFmtId="0" fontId="2" fillId="0" borderId="0" xfId="52" applyFont="1" applyFill="1" applyBorder="1" applyAlignment="1">
      <alignment horizontal="left" vertical="top" wrapText="1" indent="1"/>
      <protection/>
    </xf>
    <xf numFmtId="0" fontId="2" fillId="0" borderId="0" xfId="52" applyFont="1" applyBorder="1" applyAlignment="1">
      <alignment horizontal="left" indent="1"/>
      <protection/>
    </xf>
    <xf numFmtId="0" fontId="2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left" indent="2"/>
    </xf>
    <xf numFmtId="0" fontId="2" fillId="0" borderId="0" xfId="0" applyFont="1" applyBorder="1" applyAlignment="1">
      <alignment horizontal="left" indent="3"/>
    </xf>
    <xf numFmtId="173" fontId="10" fillId="0" borderId="15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8" xfId="0" applyFont="1" applyFill="1" applyBorder="1" applyAlignment="1">
      <alignment horizontal="left" vertical="top" wrapText="1" indent="3"/>
    </xf>
    <xf numFmtId="1" fontId="2" fillId="0" borderId="15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 wrapText="1" shrinkToFit="1"/>
    </xf>
    <xf numFmtId="0" fontId="2" fillId="0" borderId="13" xfId="0" applyFont="1" applyFill="1" applyBorder="1" applyAlignment="1">
      <alignment horizontal="left" vertical="top" wrapText="1" indent="4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 wrapText="1"/>
    </xf>
    <xf numFmtId="0" fontId="32" fillId="0" borderId="0" xfId="0" applyFont="1" applyAlignment="1">
      <alignment horizontal="right" vertical="center"/>
    </xf>
    <xf numFmtId="0" fontId="31" fillId="0" borderId="0" xfId="0" applyFont="1" applyAlignment="1">
      <alignment horizontal="justify" vertical="center"/>
    </xf>
    <xf numFmtId="0" fontId="31" fillId="0" borderId="0" xfId="0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Tt1-0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view="pageBreakPreview" zoomScale="110" zoomScaleNormal="80" zoomScaleSheetLayoutView="110" zoomScalePageLayoutView="0" workbookViewId="0" topLeftCell="A1">
      <selection activeCell="A1" sqref="A1:J1"/>
    </sheetView>
  </sheetViews>
  <sheetFormatPr defaultColWidth="9.00390625" defaultRowHeight="12.75"/>
  <cols>
    <col min="1" max="1" width="46.00390625" style="1" customWidth="1"/>
    <col min="2" max="2" width="8.875" style="1" customWidth="1"/>
    <col min="3" max="3" width="9.125" style="1" customWidth="1"/>
    <col min="4" max="4" width="11.625" style="1" customWidth="1"/>
    <col min="5" max="5" width="8.75390625" style="1" customWidth="1"/>
    <col min="6" max="6" width="48.125" style="1" customWidth="1"/>
    <col min="7" max="7" width="8.875" style="1" customWidth="1"/>
    <col min="8" max="9" width="9.125" style="1" customWidth="1"/>
    <col min="10" max="10" width="9.00390625" style="1" customWidth="1"/>
    <col min="11" max="16384" width="9.125" style="1" customWidth="1"/>
  </cols>
  <sheetData>
    <row r="1" spans="1:10" s="2" customFormat="1" ht="18" customHeight="1">
      <c r="A1" s="93" t="s">
        <v>61</v>
      </c>
      <c r="B1" s="93"/>
      <c r="C1" s="93"/>
      <c r="D1" s="93"/>
      <c r="E1" s="93"/>
      <c r="F1" s="93"/>
      <c r="G1" s="93"/>
      <c r="H1" s="93"/>
      <c r="I1" s="93"/>
      <c r="J1" s="93"/>
    </row>
    <row r="2" spans="1:8" s="6" customFormat="1" ht="18.75">
      <c r="A2" s="3"/>
      <c r="B2" s="3"/>
      <c r="C2" s="3"/>
      <c r="D2" s="4"/>
      <c r="E2" s="5"/>
      <c r="F2" s="4"/>
      <c r="G2" s="4"/>
      <c r="H2" s="4"/>
    </row>
    <row r="3" spans="1:10" s="7" customFormat="1" ht="30" customHeight="1">
      <c r="A3" s="94"/>
      <c r="B3" s="95" t="s">
        <v>58</v>
      </c>
      <c r="C3" s="95"/>
      <c r="D3" s="95" t="s">
        <v>59</v>
      </c>
      <c r="E3" s="95"/>
      <c r="F3" s="94"/>
      <c r="G3" s="95" t="s">
        <v>58</v>
      </c>
      <c r="H3" s="95"/>
      <c r="I3" s="95" t="s">
        <v>59</v>
      </c>
      <c r="J3" s="95"/>
    </row>
    <row r="4" spans="1:10" s="8" customFormat="1" ht="36.75" customHeight="1">
      <c r="A4" s="94"/>
      <c r="B4" s="89" t="s">
        <v>0</v>
      </c>
      <c r="C4" s="71" t="s">
        <v>1</v>
      </c>
      <c r="D4" s="89" t="s">
        <v>0</v>
      </c>
      <c r="E4" s="90" t="s">
        <v>1</v>
      </c>
      <c r="F4" s="94"/>
      <c r="G4" s="89" t="s">
        <v>0</v>
      </c>
      <c r="H4" s="71" t="s">
        <v>1</v>
      </c>
      <c r="I4" s="89" t="s">
        <v>0</v>
      </c>
      <c r="J4" s="90" t="s">
        <v>1</v>
      </c>
    </row>
    <row r="5" spans="1:11" ht="15.75">
      <c r="A5" s="35" t="s">
        <v>2</v>
      </c>
      <c r="B5" s="36">
        <f>B54+G9+G14+G19+G24+G29+G34+B9+B30+B40+B47+G7+G39+G45+G50+G52+G54</f>
        <v>732864</v>
      </c>
      <c r="C5" s="66">
        <f>C54+H9+H14+H19+H24+H29+H34+C9+C30+C40+C47+H7+H39+H45+H50+H52+H54</f>
        <v>732.9000000000001</v>
      </c>
      <c r="D5" s="67">
        <f>D54+I9+I14+I19+I24+I29+I34+D9+D30+D40+D47+I7+I39+I45+I50+I52+I54</f>
        <v>737134</v>
      </c>
      <c r="E5" s="66">
        <f>E54+J9+J14+J19+J24+J29+J34+E9+E30+E40+E47+J7+J39+J45+J50+J52+J54</f>
        <v>737.1</v>
      </c>
      <c r="F5" s="37"/>
      <c r="G5" s="38"/>
      <c r="H5" s="38"/>
      <c r="I5" s="38"/>
      <c r="J5" s="39"/>
      <c r="K5" s="9"/>
    </row>
    <row r="6" spans="1:11" ht="15.75">
      <c r="A6" s="40" t="s">
        <v>3</v>
      </c>
      <c r="B6" s="10">
        <f>B55+G10+G15+G20+G25+G30+G35+B10+B31+B41+B48+G7+G40+G46+G50+G55</f>
        <v>675190</v>
      </c>
      <c r="C6" s="10">
        <f>C55+H10+H15+H20+H25+H30+H35+C10+C31+C41+C48+H7+H40+H46+H50+H55</f>
        <v>675.1999999999998</v>
      </c>
      <c r="D6" s="10">
        <f>D55+I10+I15+I20+I25+I30+I35+D10+D31+D41+D48+I7+I40+I46+I50+I55</f>
        <v>679298</v>
      </c>
      <c r="E6" s="10">
        <f>E55+J10+J15+J20+J25+J30+J35+E10+E31+E41+E48+J7+J40+J46+J50+J55</f>
        <v>679.3</v>
      </c>
      <c r="F6" s="11"/>
      <c r="G6" s="12"/>
      <c r="H6" s="13"/>
      <c r="I6" s="13"/>
      <c r="J6" s="41"/>
      <c r="K6" s="9"/>
    </row>
    <row r="7" spans="1:11" ht="15.75">
      <c r="A7" s="40" t="s">
        <v>4</v>
      </c>
      <c r="B7" s="10">
        <f>B59+G12+G17+G22+G27+G32+G37+B11+B32+B42+B49+G43+G48+G52+G59</f>
        <v>57674</v>
      </c>
      <c r="C7" s="10">
        <f>C59+H12+H17+H22+H27+H32+H37+C11+C32+C42+C49+H43+H48+H52+H59</f>
        <v>57.699999999999996</v>
      </c>
      <c r="D7" s="10">
        <f>D59+I12+I17+I22+I27+I32+I37+D11+D32+D42+D49+I43+I48+I52+I59</f>
        <v>57836</v>
      </c>
      <c r="E7" s="10">
        <f>E59+J12+J17+J22+J27+J32+J37+E11+E32+E42+E49+J43+J48+J52+J59</f>
        <v>57.800000000000004</v>
      </c>
      <c r="F7" s="34" t="s">
        <v>62</v>
      </c>
      <c r="G7" s="18">
        <v>282851</v>
      </c>
      <c r="H7" s="17">
        <v>282.9</v>
      </c>
      <c r="I7" s="18">
        <v>285349</v>
      </c>
      <c r="J7" s="63">
        <v>285.4</v>
      </c>
      <c r="K7" s="9"/>
    </row>
    <row r="8" spans="1:11" ht="15.75">
      <c r="A8" s="43"/>
      <c r="B8" s="15"/>
      <c r="C8" s="17"/>
      <c r="D8" s="18"/>
      <c r="E8" s="17"/>
      <c r="F8" s="14"/>
      <c r="G8" s="18"/>
      <c r="H8" s="17"/>
      <c r="I8" s="18"/>
      <c r="J8" s="63"/>
      <c r="K8" s="9"/>
    </row>
    <row r="9" spans="1:11" ht="15.75">
      <c r="A9" s="72" t="s">
        <v>5</v>
      </c>
      <c r="B9" s="15">
        <f>B12+B14+B16+B18+B20+B22+B24+B25+B26+B27+B28</f>
        <v>40293</v>
      </c>
      <c r="C9" s="15">
        <f>C12+C14+C16+C18+C20+C22+C24+C25+C26+C27+C28</f>
        <v>40.3</v>
      </c>
      <c r="D9" s="15">
        <f>D12+D14+D16+D18+D20+D22+D24+D25+D26+D27+D28</f>
        <v>40412</v>
      </c>
      <c r="E9" s="15">
        <f>E12+E14+E16+E18+E20+E22+E24+E25+E26+E27+E28</f>
        <v>40.4</v>
      </c>
      <c r="F9" s="34" t="s">
        <v>63</v>
      </c>
      <c r="G9" s="18">
        <f>G10+G12</f>
        <v>17717</v>
      </c>
      <c r="H9" s="17">
        <f>H10+H12</f>
        <v>17.7</v>
      </c>
      <c r="I9" s="18">
        <f>I10+I12</f>
        <v>17936</v>
      </c>
      <c r="J9" s="63">
        <f>J10+J12</f>
        <v>17.9</v>
      </c>
      <c r="K9" s="9"/>
    </row>
    <row r="10" spans="1:11" ht="15.75">
      <c r="A10" s="54" t="s">
        <v>3</v>
      </c>
      <c r="B10" s="15">
        <f>B13+B15+B17+B19+B21+B23</f>
        <v>31695</v>
      </c>
      <c r="C10" s="15">
        <f>C13+C15+C17+C19+C21+C23</f>
        <v>31.7</v>
      </c>
      <c r="D10" s="15">
        <f>D13+D15+D17+D19+D21+D23</f>
        <v>31830</v>
      </c>
      <c r="E10" s="15">
        <f>E13+E15+E17+E19+E21+E23</f>
        <v>31.8</v>
      </c>
      <c r="F10" s="64" t="s">
        <v>3</v>
      </c>
      <c r="G10" s="19">
        <f>G11</f>
        <v>15850</v>
      </c>
      <c r="H10" s="17">
        <f>H11</f>
        <v>15.9</v>
      </c>
      <c r="I10" s="18">
        <f>I11</f>
        <v>16047</v>
      </c>
      <c r="J10" s="63">
        <f>J11</f>
        <v>16</v>
      </c>
      <c r="K10" s="9"/>
    </row>
    <row r="11" spans="1:11" ht="15.75">
      <c r="A11" s="54" t="s">
        <v>4</v>
      </c>
      <c r="B11" s="15">
        <v>8598</v>
      </c>
      <c r="C11" s="17">
        <v>8.6</v>
      </c>
      <c r="D11" s="18">
        <v>8582</v>
      </c>
      <c r="E11" s="17">
        <v>8.6</v>
      </c>
      <c r="F11" s="21" t="s">
        <v>6</v>
      </c>
      <c r="G11" s="18">
        <v>15850</v>
      </c>
      <c r="H11" s="17">
        <v>15.9</v>
      </c>
      <c r="I11" s="19">
        <v>16047</v>
      </c>
      <c r="J11" s="63">
        <v>16</v>
      </c>
      <c r="K11" s="9"/>
    </row>
    <row r="12" spans="1:11" ht="15.75">
      <c r="A12" s="55" t="s">
        <v>7</v>
      </c>
      <c r="B12" s="15">
        <v>9560</v>
      </c>
      <c r="C12" s="17">
        <v>9.6</v>
      </c>
      <c r="D12" s="18">
        <v>9625</v>
      </c>
      <c r="E12" s="17">
        <v>9.6</v>
      </c>
      <c r="F12" s="64" t="s">
        <v>4</v>
      </c>
      <c r="G12" s="19">
        <v>1867</v>
      </c>
      <c r="H12" s="17">
        <v>1.8000000000000003</v>
      </c>
      <c r="I12" s="19">
        <v>1889</v>
      </c>
      <c r="J12" s="63">
        <v>1.9000000000000001</v>
      </c>
      <c r="K12" s="9"/>
    </row>
    <row r="13" spans="1:11" ht="15.75">
      <c r="A13" s="56" t="s">
        <v>8</v>
      </c>
      <c r="B13" s="15">
        <v>9560</v>
      </c>
      <c r="C13" s="17">
        <v>9.6</v>
      </c>
      <c r="D13" s="18">
        <v>9625</v>
      </c>
      <c r="E13" s="17">
        <v>9.6</v>
      </c>
      <c r="F13" s="21"/>
      <c r="G13" s="18"/>
      <c r="H13" s="17"/>
      <c r="I13" s="19"/>
      <c r="J13" s="63"/>
      <c r="K13" s="9"/>
    </row>
    <row r="14" spans="1:11" ht="15.75">
      <c r="A14" s="55" t="s">
        <v>9</v>
      </c>
      <c r="B14" s="15">
        <v>1218</v>
      </c>
      <c r="C14" s="17">
        <v>1.2</v>
      </c>
      <c r="D14" s="18">
        <v>1219</v>
      </c>
      <c r="E14" s="17">
        <v>1.2</v>
      </c>
      <c r="F14" s="79" t="s">
        <v>64</v>
      </c>
      <c r="G14" s="19">
        <f>G15+G17</f>
        <v>53850</v>
      </c>
      <c r="H14" s="17">
        <f>H15+H17</f>
        <v>53.8</v>
      </c>
      <c r="I14" s="19">
        <f>I15+I17</f>
        <v>54260</v>
      </c>
      <c r="J14" s="63">
        <f>J15+J17</f>
        <v>54.3</v>
      </c>
      <c r="K14" s="9"/>
    </row>
    <row r="15" spans="1:11" ht="15.75">
      <c r="A15" s="61" t="s">
        <v>10</v>
      </c>
      <c r="B15" s="15">
        <v>1213</v>
      </c>
      <c r="C15" s="17">
        <v>1.2</v>
      </c>
      <c r="D15" s="18">
        <v>1214</v>
      </c>
      <c r="E15" s="17">
        <v>1.2</v>
      </c>
      <c r="F15" s="64" t="s">
        <v>3</v>
      </c>
      <c r="G15" s="19">
        <f>G16</f>
        <v>53847</v>
      </c>
      <c r="H15" s="17">
        <f>H16</f>
        <v>53.8</v>
      </c>
      <c r="I15" s="19">
        <f>I16</f>
        <v>54257</v>
      </c>
      <c r="J15" s="63">
        <f>J16</f>
        <v>54.3</v>
      </c>
      <c r="K15" s="9"/>
    </row>
    <row r="16" spans="1:11" ht="15.75">
      <c r="A16" s="55" t="s">
        <v>11</v>
      </c>
      <c r="B16" s="15">
        <v>4952</v>
      </c>
      <c r="C16" s="16">
        <v>4.9</v>
      </c>
      <c r="D16" s="15">
        <v>4955</v>
      </c>
      <c r="E16" s="16">
        <v>4.8999999999999995</v>
      </c>
      <c r="F16" s="84" t="s">
        <v>12</v>
      </c>
      <c r="G16" s="24">
        <v>53847</v>
      </c>
      <c r="H16" s="28">
        <v>53.8</v>
      </c>
      <c r="I16" s="19">
        <v>54257</v>
      </c>
      <c r="J16" s="63">
        <v>54.3</v>
      </c>
      <c r="K16" s="9"/>
    </row>
    <row r="17" spans="1:11" ht="15.75">
      <c r="A17" s="56" t="s">
        <v>13</v>
      </c>
      <c r="B17" s="15">
        <v>1946</v>
      </c>
      <c r="C17" s="16">
        <v>1.9</v>
      </c>
      <c r="D17" s="22">
        <v>1943</v>
      </c>
      <c r="E17" s="16">
        <v>1.9</v>
      </c>
      <c r="F17" s="14" t="s">
        <v>4</v>
      </c>
      <c r="G17" s="18">
        <v>3</v>
      </c>
      <c r="H17" s="17">
        <v>0</v>
      </c>
      <c r="I17" s="18">
        <v>3</v>
      </c>
      <c r="J17" s="63">
        <v>0</v>
      </c>
      <c r="K17" s="9"/>
    </row>
    <row r="18" spans="1:11" ht="15.75">
      <c r="A18" s="73" t="s">
        <v>14</v>
      </c>
      <c r="B18" s="15">
        <v>4829</v>
      </c>
      <c r="C18" s="20">
        <v>4.8</v>
      </c>
      <c r="D18" s="18">
        <v>4888</v>
      </c>
      <c r="E18" s="20">
        <v>4.9</v>
      </c>
      <c r="F18" s="14"/>
      <c r="G18" s="18"/>
      <c r="H18" s="17"/>
      <c r="I18" s="18"/>
      <c r="J18" s="63"/>
      <c r="K18" s="9"/>
    </row>
    <row r="19" spans="1:11" ht="15.75">
      <c r="A19" s="56" t="s">
        <v>15</v>
      </c>
      <c r="B19" s="15">
        <v>4810</v>
      </c>
      <c r="C19" s="20">
        <v>4.8</v>
      </c>
      <c r="D19" s="19">
        <v>4868</v>
      </c>
      <c r="E19" s="20">
        <v>4.9</v>
      </c>
      <c r="F19" s="34" t="s">
        <v>65</v>
      </c>
      <c r="G19" s="18">
        <f>G20+G22</f>
        <v>28086</v>
      </c>
      <c r="H19" s="17">
        <f>H20+H22</f>
        <v>28.099999999999998</v>
      </c>
      <c r="I19" s="18">
        <f>I20+I22</f>
        <v>28121</v>
      </c>
      <c r="J19" s="63">
        <f>J20+J22</f>
        <v>28.1</v>
      </c>
      <c r="K19" s="9"/>
    </row>
    <row r="20" spans="1:11" ht="15.75">
      <c r="A20" s="74" t="s">
        <v>16</v>
      </c>
      <c r="B20" s="24">
        <v>13730</v>
      </c>
      <c r="C20" s="25">
        <v>13.7</v>
      </c>
      <c r="D20" s="15">
        <v>13728</v>
      </c>
      <c r="E20" s="16">
        <v>13.7</v>
      </c>
      <c r="F20" s="14" t="s">
        <v>3</v>
      </c>
      <c r="G20" s="18">
        <f>G21</f>
        <v>25944</v>
      </c>
      <c r="H20" s="17">
        <f>H21</f>
        <v>25.9</v>
      </c>
      <c r="I20" s="18">
        <f>I21</f>
        <v>25982</v>
      </c>
      <c r="J20" s="63">
        <f>J21</f>
        <v>26</v>
      </c>
      <c r="K20" s="9"/>
    </row>
    <row r="21" spans="1:11" ht="15.75">
      <c r="A21" s="56" t="s">
        <v>17</v>
      </c>
      <c r="B21" s="15">
        <v>13730</v>
      </c>
      <c r="C21" s="16">
        <v>13.7</v>
      </c>
      <c r="D21" s="15">
        <v>13728</v>
      </c>
      <c r="E21" s="16">
        <v>13.7</v>
      </c>
      <c r="F21" s="21" t="s">
        <v>18</v>
      </c>
      <c r="G21" s="18">
        <v>25944</v>
      </c>
      <c r="H21" s="17">
        <v>25.9</v>
      </c>
      <c r="I21" s="18">
        <v>25982</v>
      </c>
      <c r="J21" s="63">
        <v>26</v>
      </c>
      <c r="K21" s="9"/>
    </row>
    <row r="22" spans="1:11" ht="15.75">
      <c r="A22" s="55" t="s">
        <v>19</v>
      </c>
      <c r="B22" s="15">
        <v>436</v>
      </c>
      <c r="C22" s="16">
        <v>0.5</v>
      </c>
      <c r="D22" s="15">
        <v>452</v>
      </c>
      <c r="E22" s="16">
        <v>0.5</v>
      </c>
      <c r="F22" s="14" t="s">
        <v>4</v>
      </c>
      <c r="G22" s="18">
        <v>2142</v>
      </c>
      <c r="H22" s="17">
        <v>2.2</v>
      </c>
      <c r="I22" s="18">
        <v>2139</v>
      </c>
      <c r="J22" s="63">
        <v>2.1</v>
      </c>
      <c r="K22" s="9"/>
    </row>
    <row r="23" spans="1:11" ht="15.75">
      <c r="A23" s="56" t="s">
        <v>20</v>
      </c>
      <c r="B23" s="15">
        <v>436</v>
      </c>
      <c r="C23" s="20">
        <v>0.5</v>
      </c>
      <c r="D23" s="19">
        <v>452</v>
      </c>
      <c r="E23" s="20">
        <v>0.5</v>
      </c>
      <c r="F23" s="27"/>
      <c r="G23" s="24"/>
      <c r="H23" s="28"/>
      <c r="I23" s="19"/>
      <c r="J23" s="63"/>
      <c r="K23" s="9"/>
    </row>
    <row r="24" spans="1:11" ht="15.75">
      <c r="A24" s="55" t="s">
        <v>21</v>
      </c>
      <c r="B24" s="26">
        <v>1764</v>
      </c>
      <c r="C24" s="20">
        <v>1.8000000000000003</v>
      </c>
      <c r="D24" s="15">
        <v>1727</v>
      </c>
      <c r="E24" s="16">
        <v>1.7000000000000004</v>
      </c>
      <c r="F24" s="34" t="s">
        <v>66</v>
      </c>
      <c r="G24" s="18">
        <f>G25+G27</f>
        <v>44412</v>
      </c>
      <c r="H24" s="17">
        <f>H25+H27</f>
        <v>44.400000000000006</v>
      </c>
      <c r="I24" s="18">
        <f>I25+I27</f>
        <v>44695</v>
      </c>
      <c r="J24" s="63">
        <f>J25+J27</f>
        <v>44.699999999999996</v>
      </c>
      <c r="K24" s="9"/>
    </row>
    <row r="25" spans="1:11" ht="15.75">
      <c r="A25" s="73" t="s">
        <v>22</v>
      </c>
      <c r="B25" s="24">
        <v>937</v>
      </c>
      <c r="C25" s="25">
        <v>0.9</v>
      </c>
      <c r="D25" s="18">
        <v>953</v>
      </c>
      <c r="E25" s="20">
        <v>0.9999999999999999</v>
      </c>
      <c r="F25" s="14" t="s">
        <v>3</v>
      </c>
      <c r="G25" s="18">
        <f>G26</f>
        <v>40675</v>
      </c>
      <c r="H25" s="17">
        <f>H26</f>
        <v>40.7</v>
      </c>
      <c r="I25" s="18">
        <f>I26</f>
        <v>40910</v>
      </c>
      <c r="J25" s="63">
        <f>J26</f>
        <v>40.9</v>
      </c>
      <c r="K25" s="9"/>
    </row>
    <row r="26" spans="1:11" ht="15.75">
      <c r="A26" s="55" t="s">
        <v>23</v>
      </c>
      <c r="B26" s="15">
        <v>595</v>
      </c>
      <c r="C26" s="16">
        <v>0.6</v>
      </c>
      <c r="D26" s="15">
        <v>584</v>
      </c>
      <c r="E26" s="16">
        <v>0.6</v>
      </c>
      <c r="F26" s="21" t="s">
        <v>24</v>
      </c>
      <c r="G26" s="18">
        <v>40675</v>
      </c>
      <c r="H26" s="17">
        <v>40.7</v>
      </c>
      <c r="I26" s="18">
        <v>40910</v>
      </c>
      <c r="J26" s="63">
        <v>40.9</v>
      </c>
      <c r="K26" s="9"/>
    </row>
    <row r="27" spans="1:11" ht="15.75">
      <c r="A27" s="55" t="s">
        <v>25</v>
      </c>
      <c r="B27" s="15">
        <v>1868</v>
      </c>
      <c r="C27" s="16">
        <v>1.9</v>
      </c>
      <c r="D27" s="15">
        <v>1876</v>
      </c>
      <c r="E27" s="16">
        <v>1.9</v>
      </c>
      <c r="F27" s="14" t="s">
        <v>4</v>
      </c>
      <c r="G27" s="19">
        <v>3737</v>
      </c>
      <c r="H27" s="17">
        <v>3.7</v>
      </c>
      <c r="I27" s="18">
        <v>3785</v>
      </c>
      <c r="J27" s="63">
        <v>3.8</v>
      </c>
      <c r="K27" s="9"/>
    </row>
    <row r="28" spans="1:11" ht="15.75">
      <c r="A28" s="55" t="s">
        <v>26</v>
      </c>
      <c r="B28" s="15">
        <v>404</v>
      </c>
      <c r="C28" s="20">
        <v>0.4</v>
      </c>
      <c r="D28" s="15">
        <v>405</v>
      </c>
      <c r="E28" s="16">
        <v>0.4</v>
      </c>
      <c r="F28" s="21"/>
      <c r="G28" s="19"/>
      <c r="H28" s="17"/>
      <c r="I28" s="19"/>
      <c r="J28" s="63"/>
      <c r="K28" s="9"/>
    </row>
    <row r="29" spans="1:11" ht="15.75">
      <c r="A29" s="55"/>
      <c r="B29" s="15"/>
      <c r="C29" s="20"/>
      <c r="D29" s="18"/>
      <c r="E29" s="20"/>
      <c r="F29" s="34" t="s">
        <v>67</v>
      </c>
      <c r="G29" s="19">
        <f>G30+G32</f>
        <v>29547</v>
      </c>
      <c r="H29" s="17">
        <f>H30+H32</f>
        <v>29.599999999999998</v>
      </c>
      <c r="I29" s="19">
        <f>I30+I32</f>
        <v>29634</v>
      </c>
      <c r="J29" s="63">
        <f>J30+J32</f>
        <v>29.6</v>
      </c>
      <c r="K29" s="9"/>
    </row>
    <row r="30" spans="1:11" ht="15.75">
      <c r="A30" s="75" t="s">
        <v>27</v>
      </c>
      <c r="B30" s="24">
        <f>B33+B35+B37+B38</f>
        <v>40722</v>
      </c>
      <c r="C30" s="25">
        <f>C33+C35+C37+C38</f>
        <v>40.699999999999996</v>
      </c>
      <c r="D30" s="18">
        <f>D33+D35+D37+D38</f>
        <v>41320</v>
      </c>
      <c r="E30" s="20">
        <f>E33+E35+E37+E38</f>
        <v>41.300000000000004</v>
      </c>
      <c r="F30" s="64" t="s">
        <v>3</v>
      </c>
      <c r="G30" s="19">
        <f>G31</f>
        <v>19887</v>
      </c>
      <c r="H30" s="20">
        <f>H31</f>
        <v>19.9</v>
      </c>
      <c r="I30" s="19">
        <f>I31</f>
        <v>20125</v>
      </c>
      <c r="J30" s="44">
        <f>J31</f>
        <v>20.1</v>
      </c>
      <c r="K30" s="9"/>
    </row>
    <row r="31" spans="1:11" ht="15.75">
      <c r="A31" s="54" t="s">
        <v>3</v>
      </c>
      <c r="B31" s="15">
        <f>B34+B36</f>
        <v>34936</v>
      </c>
      <c r="C31" s="16">
        <f>C34+C36</f>
        <v>34.9</v>
      </c>
      <c r="D31" s="15">
        <f>D34+D36</f>
        <v>35320</v>
      </c>
      <c r="E31" s="16">
        <f>E34+E36</f>
        <v>35.300000000000004</v>
      </c>
      <c r="F31" s="51" t="s">
        <v>28</v>
      </c>
      <c r="G31" s="19">
        <v>19887</v>
      </c>
      <c r="H31" s="20">
        <v>19.9</v>
      </c>
      <c r="I31" s="19">
        <v>20125</v>
      </c>
      <c r="J31" s="44">
        <v>20.1</v>
      </c>
      <c r="K31" s="9"/>
    </row>
    <row r="32" spans="1:11" ht="15.75">
      <c r="A32" s="54" t="s">
        <v>4</v>
      </c>
      <c r="B32" s="15">
        <v>5786</v>
      </c>
      <c r="C32" s="16">
        <v>5.799999999999999</v>
      </c>
      <c r="D32" s="22">
        <v>6000</v>
      </c>
      <c r="E32" s="68">
        <v>6</v>
      </c>
      <c r="F32" s="59" t="s">
        <v>4</v>
      </c>
      <c r="G32" s="19">
        <v>9660</v>
      </c>
      <c r="H32" s="20">
        <v>9.7</v>
      </c>
      <c r="I32" s="19">
        <v>9509</v>
      </c>
      <c r="J32" s="44">
        <v>9.5</v>
      </c>
      <c r="K32" s="9"/>
    </row>
    <row r="33" spans="1:11" ht="15.75">
      <c r="A33" s="55" t="s">
        <v>29</v>
      </c>
      <c r="B33" s="15">
        <v>31678</v>
      </c>
      <c r="C33" s="20">
        <v>31.7</v>
      </c>
      <c r="D33" s="18">
        <v>32022</v>
      </c>
      <c r="E33" s="20">
        <v>32</v>
      </c>
      <c r="F33" s="58"/>
      <c r="G33" s="29"/>
      <c r="H33" s="20"/>
      <c r="I33" s="18"/>
      <c r="J33" s="44"/>
      <c r="K33" s="9"/>
    </row>
    <row r="34" spans="1:11" ht="15.75">
      <c r="A34" s="56" t="s">
        <v>30</v>
      </c>
      <c r="B34" s="15">
        <v>29750</v>
      </c>
      <c r="C34" s="20">
        <v>29.7</v>
      </c>
      <c r="D34" s="18">
        <v>30065</v>
      </c>
      <c r="E34" s="20">
        <v>30.1</v>
      </c>
      <c r="F34" s="80" t="s">
        <v>68</v>
      </c>
      <c r="G34" s="26">
        <f>G35+G37</f>
        <v>16396</v>
      </c>
      <c r="H34" s="16">
        <f>H35+H37</f>
        <v>16.4</v>
      </c>
      <c r="I34" s="22">
        <f>I35+I37</f>
        <v>16389</v>
      </c>
      <c r="J34" s="42">
        <f>J35+J37</f>
        <v>16.4</v>
      </c>
      <c r="K34" s="9"/>
    </row>
    <row r="35" spans="1:11" ht="15.75">
      <c r="A35" s="73" t="s">
        <v>31</v>
      </c>
      <c r="B35" s="24">
        <v>5644</v>
      </c>
      <c r="C35" s="25">
        <v>5.6</v>
      </c>
      <c r="D35" s="18">
        <v>5720</v>
      </c>
      <c r="E35" s="20">
        <v>5.699999999999999</v>
      </c>
      <c r="F35" s="53" t="s">
        <v>3</v>
      </c>
      <c r="G35" s="19">
        <f>G36</f>
        <v>14230</v>
      </c>
      <c r="H35" s="20">
        <f>H36</f>
        <v>14.2</v>
      </c>
      <c r="I35" s="19">
        <f>I36</f>
        <v>14213</v>
      </c>
      <c r="J35" s="44">
        <f>J36</f>
        <v>14.2</v>
      </c>
      <c r="K35" s="9"/>
    </row>
    <row r="36" spans="1:11" ht="15.75">
      <c r="A36" s="56" t="s">
        <v>32</v>
      </c>
      <c r="B36" s="15">
        <v>5186</v>
      </c>
      <c r="C36" s="16">
        <v>5.2</v>
      </c>
      <c r="D36" s="15">
        <v>5255</v>
      </c>
      <c r="E36" s="16">
        <v>5.2</v>
      </c>
      <c r="F36" s="51" t="s">
        <v>33</v>
      </c>
      <c r="G36" s="19">
        <v>14230</v>
      </c>
      <c r="H36" s="20">
        <v>14.2</v>
      </c>
      <c r="I36" s="19">
        <v>14213</v>
      </c>
      <c r="J36" s="44">
        <v>14.2</v>
      </c>
      <c r="K36" s="9"/>
    </row>
    <row r="37" spans="1:11" ht="15.75">
      <c r="A37" s="55" t="s">
        <v>34</v>
      </c>
      <c r="B37" s="15">
        <v>2829</v>
      </c>
      <c r="C37" s="16">
        <v>2.8</v>
      </c>
      <c r="D37" s="22">
        <v>2985</v>
      </c>
      <c r="E37" s="16">
        <v>3</v>
      </c>
      <c r="F37" s="53" t="s">
        <v>4</v>
      </c>
      <c r="G37" s="19">
        <v>2166</v>
      </c>
      <c r="H37" s="20">
        <v>2.2</v>
      </c>
      <c r="I37" s="19">
        <v>2176</v>
      </c>
      <c r="J37" s="44">
        <v>2.2</v>
      </c>
      <c r="K37" s="9"/>
    </row>
    <row r="38" spans="1:11" ht="15.75">
      <c r="A38" s="55" t="s">
        <v>35</v>
      </c>
      <c r="B38" s="15">
        <v>571</v>
      </c>
      <c r="C38" s="20">
        <v>0.6</v>
      </c>
      <c r="D38" s="18">
        <v>593</v>
      </c>
      <c r="E38" s="20">
        <v>0.6</v>
      </c>
      <c r="F38" s="57"/>
      <c r="G38" s="19"/>
      <c r="H38" s="20"/>
      <c r="I38" s="19"/>
      <c r="J38" s="44"/>
      <c r="K38" s="9"/>
    </row>
    <row r="39" spans="1:11" ht="15.75">
      <c r="A39" s="55"/>
      <c r="B39" s="15"/>
      <c r="C39" s="20"/>
      <c r="D39" s="19"/>
      <c r="E39" s="70"/>
      <c r="F39" s="80" t="s">
        <v>38</v>
      </c>
      <c r="G39" s="15">
        <f>G40+G43</f>
        <v>65080</v>
      </c>
      <c r="H39" s="16">
        <f>H40+H43</f>
        <v>65.1</v>
      </c>
      <c r="I39" s="15">
        <f>I40+I43</f>
        <v>64475</v>
      </c>
      <c r="J39" s="42">
        <f>J40+J43</f>
        <v>64.5</v>
      </c>
      <c r="K39" s="9"/>
    </row>
    <row r="40" spans="1:11" ht="15.75">
      <c r="A40" s="76" t="s">
        <v>37</v>
      </c>
      <c r="B40" s="15">
        <f>B43+B45</f>
        <v>10848</v>
      </c>
      <c r="C40" s="20">
        <f>C43+C45</f>
        <v>10.9</v>
      </c>
      <c r="D40" s="18">
        <f>D43+D45</f>
        <v>10914</v>
      </c>
      <c r="E40" s="20">
        <f>E43+E45</f>
        <v>10.9</v>
      </c>
      <c r="F40" s="53" t="s">
        <v>3</v>
      </c>
      <c r="G40" s="15">
        <f>G41+G42</f>
        <v>60318</v>
      </c>
      <c r="H40" s="16">
        <f>H41+H42</f>
        <v>60.3</v>
      </c>
      <c r="I40" s="22">
        <f>I41+I42</f>
        <v>59784</v>
      </c>
      <c r="J40" s="42">
        <f>J41+J42</f>
        <v>59.8</v>
      </c>
      <c r="K40" s="9"/>
    </row>
    <row r="41" spans="1:11" ht="15.75">
      <c r="A41" s="62" t="s">
        <v>3</v>
      </c>
      <c r="B41" s="15">
        <f>B44</f>
        <v>7925</v>
      </c>
      <c r="C41" s="16">
        <f>C44</f>
        <v>8</v>
      </c>
      <c r="D41" s="15">
        <f>D44</f>
        <v>7964</v>
      </c>
      <c r="E41" s="16">
        <f>E44</f>
        <v>8</v>
      </c>
      <c r="F41" s="51" t="s">
        <v>40</v>
      </c>
      <c r="G41" s="19">
        <v>54473</v>
      </c>
      <c r="H41" s="20">
        <v>54.5</v>
      </c>
      <c r="I41" s="19">
        <v>53999</v>
      </c>
      <c r="J41" s="44">
        <v>54</v>
      </c>
      <c r="K41" s="9"/>
    </row>
    <row r="42" spans="1:11" ht="15.75">
      <c r="A42" s="54" t="s">
        <v>4</v>
      </c>
      <c r="B42" s="15">
        <v>2923</v>
      </c>
      <c r="C42" s="16">
        <v>2.9</v>
      </c>
      <c r="D42" s="22">
        <v>2950</v>
      </c>
      <c r="E42" s="16">
        <v>2.9</v>
      </c>
      <c r="F42" s="51" t="s">
        <v>42</v>
      </c>
      <c r="G42" s="19">
        <v>5845</v>
      </c>
      <c r="H42" s="20">
        <v>5.8</v>
      </c>
      <c r="I42" s="19">
        <v>5785</v>
      </c>
      <c r="J42" s="44">
        <v>5.8</v>
      </c>
      <c r="K42" s="9"/>
    </row>
    <row r="43" spans="1:11" ht="15.75">
      <c r="A43" s="77" t="s">
        <v>39</v>
      </c>
      <c r="B43" s="15">
        <v>7925</v>
      </c>
      <c r="C43" s="20">
        <v>8</v>
      </c>
      <c r="D43" s="22">
        <v>7964</v>
      </c>
      <c r="E43" s="16">
        <v>8</v>
      </c>
      <c r="F43" s="53" t="s">
        <v>4</v>
      </c>
      <c r="G43" s="19">
        <v>4762</v>
      </c>
      <c r="H43" s="20">
        <v>4.8</v>
      </c>
      <c r="I43" s="19">
        <v>4691</v>
      </c>
      <c r="J43" s="44">
        <v>4.7</v>
      </c>
      <c r="K43" s="9"/>
    </row>
    <row r="44" spans="1:11" ht="15.75">
      <c r="A44" s="56" t="s">
        <v>41</v>
      </c>
      <c r="B44" s="15">
        <v>7925</v>
      </c>
      <c r="C44" s="20">
        <v>8</v>
      </c>
      <c r="D44" s="18">
        <v>7964</v>
      </c>
      <c r="E44" s="20">
        <v>8</v>
      </c>
      <c r="F44" s="53"/>
      <c r="G44" s="19"/>
      <c r="H44" s="20"/>
      <c r="I44" s="19"/>
      <c r="J44" s="44"/>
      <c r="K44" s="9"/>
    </row>
    <row r="45" spans="1:11" ht="15.75">
      <c r="A45" s="48" t="s">
        <v>43</v>
      </c>
      <c r="B45" s="15">
        <v>2923</v>
      </c>
      <c r="C45" s="17">
        <v>2.9</v>
      </c>
      <c r="D45" s="18">
        <v>2950</v>
      </c>
      <c r="E45" s="17">
        <v>2.9</v>
      </c>
      <c r="F45" s="81" t="s">
        <v>44</v>
      </c>
      <c r="G45" s="19">
        <f>G46+G48</f>
        <v>1702</v>
      </c>
      <c r="H45" s="20">
        <f>H46+H48</f>
        <v>1.7000000000000002</v>
      </c>
      <c r="I45" s="19">
        <f>I46+I48</f>
        <v>1717</v>
      </c>
      <c r="J45" s="44">
        <f>J46+J48</f>
        <v>1.7000000000000002</v>
      </c>
      <c r="K45" s="9"/>
    </row>
    <row r="46" spans="1:11" ht="15.75">
      <c r="A46" s="45"/>
      <c r="B46" s="18"/>
      <c r="C46" s="65"/>
      <c r="D46" s="18"/>
      <c r="E46" s="65"/>
      <c r="F46" s="53" t="s">
        <v>3</v>
      </c>
      <c r="G46" s="19">
        <f>G47</f>
        <v>1640</v>
      </c>
      <c r="H46" s="20">
        <f>H47</f>
        <v>1.6</v>
      </c>
      <c r="I46" s="19">
        <f>I47</f>
        <v>1655</v>
      </c>
      <c r="J46" s="44">
        <f>J47</f>
        <v>1.6</v>
      </c>
      <c r="K46" s="9"/>
    </row>
    <row r="47" spans="1:11" ht="15.75">
      <c r="A47" s="45" t="s">
        <v>53</v>
      </c>
      <c r="B47" s="18">
        <f>B50+B52</f>
        <v>5091</v>
      </c>
      <c r="C47" s="17">
        <f>C50+C52</f>
        <v>5.1000000000000005</v>
      </c>
      <c r="D47" s="18">
        <f>D50+D52</f>
        <v>5086</v>
      </c>
      <c r="E47" s="17">
        <f>E50+E52</f>
        <v>5.1000000000000005</v>
      </c>
      <c r="F47" s="60" t="s">
        <v>45</v>
      </c>
      <c r="G47" s="19">
        <v>1640</v>
      </c>
      <c r="H47" s="20">
        <v>1.6</v>
      </c>
      <c r="I47" s="19">
        <v>1655</v>
      </c>
      <c r="J47" s="44">
        <v>1.6</v>
      </c>
      <c r="K47" s="9"/>
    </row>
    <row r="48" spans="1:11" ht="15.75">
      <c r="A48" s="46" t="s">
        <v>3</v>
      </c>
      <c r="B48" s="18">
        <f>B51</f>
        <v>4387</v>
      </c>
      <c r="C48" s="23">
        <f>C51</f>
        <v>4.4</v>
      </c>
      <c r="D48" s="18">
        <f>D51</f>
        <v>4400</v>
      </c>
      <c r="E48" s="17">
        <f>E51</f>
        <v>4.4</v>
      </c>
      <c r="F48" s="59" t="s">
        <v>4</v>
      </c>
      <c r="G48" s="15">
        <v>62</v>
      </c>
      <c r="H48" s="16">
        <v>0.1</v>
      </c>
      <c r="I48" s="15">
        <v>62</v>
      </c>
      <c r="J48" s="42">
        <v>0.1</v>
      </c>
      <c r="K48" s="9"/>
    </row>
    <row r="49" spans="1:11" ht="15.75">
      <c r="A49" s="47" t="s">
        <v>4</v>
      </c>
      <c r="B49" s="19">
        <v>704</v>
      </c>
      <c r="C49" s="23">
        <v>0.7</v>
      </c>
      <c r="D49" s="18">
        <v>686</v>
      </c>
      <c r="E49" s="17">
        <v>0.7</v>
      </c>
      <c r="F49" s="60"/>
      <c r="G49" s="15"/>
      <c r="H49" s="16"/>
      <c r="I49" s="15"/>
      <c r="J49" s="42"/>
      <c r="K49" s="9"/>
    </row>
    <row r="50" spans="1:11" ht="15.75">
      <c r="A50" s="48" t="s">
        <v>55</v>
      </c>
      <c r="B50" s="19">
        <v>4413</v>
      </c>
      <c r="C50" s="23">
        <v>4.4</v>
      </c>
      <c r="D50" s="19">
        <v>4425</v>
      </c>
      <c r="E50" s="17">
        <v>4.4</v>
      </c>
      <c r="F50" s="80" t="s">
        <v>47</v>
      </c>
      <c r="G50" s="19">
        <v>9120</v>
      </c>
      <c r="H50" s="20">
        <v>9.1</v>
      </c>
      <c r="I50" s="19">
        <v>9183</v>
      </c>
      <c r="J50" s="44">
        <v>9.2</v>
      </c>
      <c r="K50" s="9"/>
    </row>
    <row r="51" spans="1:11" ht="15.75">
      <c r="A51" s="78" t="s">
        <v>56</v>
      </c>
      <c r="B51" s="19">
        <v>4387</v>
      </c>
      <c r="C51" s="23">
        <v>4.4</v>
      </c>
      <c r="D51" s="19">
        <v>4400</v>
      </c>
      <c r="E51" s="17">
        <v>4.4</v>
      </c>
      <c r="F51" s="52"/>
      <c r="G51" s="19"/>
      <c r="H51" s="20"/>
      <c r="I51" s="19"/>
      <c r="J51" s="44"/>
      <c r="K51" s="9"/>
    </row>
    <row r="52" spans="1:11" ht="15.75">
      <c r="A52" s="48" t="s">
        <v>57</v>
      </c>
      <c r="B52" s="18">
        <v>678</v>
      </c>
      <c r="C52" s="23">
        <v>0.7</v>
      </c>
      <c r="D52" s="19">
        <v>661</v>
      </c>
      <c r="E52" s="17">
        <v>0.7</v>
      </c>
      <c r="F52" s="80" t="s">
        <v>36</v>
      </c>
      <c r="G52" s="19">
        <v>5719</v>
      </c>
      <c r="H52" s="20">
        <v>5.7</v>
      </c>
      <c r="I52" s="19">
        <v>5753</v>
      </c>
      <c r="J52" s="44">
        <v>5.7</v>
      </c>
      <c r="K52" s="9"/>
    </row>
    <row r="53" spans="1:11" ht="15.75">
      <c r="A53" s="47"/>
      <c r="B53" s="19"/>
      <c r="C53" s="20"/>
      <c r="D53" s="19"/>
      <c r="E53" s="17"/>
      <c r="F53" s="51"/>
      <c r="G53" s="19"/>
      <c r="H53" s="20"/>
      <c r="I53" s="19"/>
      <c r="J53" s="44"/>
      <c r="K53" s="9"/>
    </row>
    <row r="54" spans="1:11" ht="15.75">
      <c r="A54" s="45" t="s">
        <v>60</v>
      </c>
      <c r="B54" s="18">
        <f>B55+B59</f>
        <v>36090</v>
      </c>
      <c r="C54" s="17">
        <f>C55+C59</f>
        <v>36.1</v>
      </c>
      <c r="D54" s="19">
        <f>D55+D59</f>
        <v>36499</v>
      </c>
      <c r="E54" s="17">
        <f>E55+E59</f>
        <v>36.5</v>
      </c>
      <c r="F54" s="82" t="s">
        <v>49</v>
      </c>
      <c r="G54" s="9">
        <f>G55+G59</f>
        <v>45340</v>
      </c>
      <c r="H54" s="9">
        <f>H55+H59</f>
        <v>45.3</v>
      </c>
      <c r="I54" s="9">
        <f>I55+I59</f>
        <v>45391</v>
      </c>
      <c r="J54" s="69">
        <f>J55+J59</f>
        <v>45.4</v>
      </c>
      <c r="K54" s="9"/>
    </row>
    <row r="55" spans="1:11" ht="15.75">
      <c r="A55" s="47" t="s">
        <v>3</v>
      </c>
      <c r="B55" s="19">
        <f>B56+B57+B58</f>
        <v>28607</v>
      </c>
      <c r="C55" s="17">
        <f>C56+C57+C58</f>
        <v>28.6</v>
      </c>
      <c r="D55" s="19">
        <f>D56+D57+D58</f>
        <v>28902</v>
      </c>
      <c r="E55" s="17">
        <f>E56+E57+E58</f>
        <v>28.9</v>
      </c>
      <c r="F55" s="83" t="s">
        <v>3</v>
      </c>
      <c r="G55" s="9">
        <f>G56+G57+G58</f>
        <v>43278</v>
      </c>
      <c r="H55" s="9">
        <f>H56+H57+H58</f>
        <v>43.3</v>
      </c>
      <c r="I55" s="9">
        <f>I56+I57+I58</f>
        <v>43377</v>
      </c>
      <c r="J55" s="69">
        <f>J56+J57+J58</f>
        <v>43.4</v>
      </c>
      <c r="K55" s="9"/>
    </row>
    <row r="56" spans="1:11" ht="15.75">
      <c r="A56" s="91" t="s">
        <v>46</v>
      </c>
      <c r="B56" s="18">
        <v>14330</v>
      </c>
      <c r="C56" s="17">
        <v>14.3</v>
      </c>
      <c r="D56" s="19">
        <v>14518</v>
      </c>
      <c r="E56" s="17">
        <v>14.5</v>
      </c>
      <c r="F56" s="84" t="s">
        <v>51</v>
      </c>
      <c r="G56" s="9">
        <v>17280</v>
      </c>
      <c r="H56" s="9">
        <v>17.3</v>
      </c>
      <c r="I56" s="9">
        <v>17387</v>
      </c>
      <c r="J56" s="69">
        <v>17.4</v>
      </c>
      <c r="K56" s="9"/>
    </row>
    <row r="57" spans="1:11" ht="15.75">
      <c r="A57" s="78" t="s">
        <v>48</v>
      </c>
      <c r="B57" s="19">
        <v>10763</v>
      </c>
      <c r="C57" s="17">
        <v>10.8</v>
      </c>
      <c r="D57" s="19">
        <v>10887</v>
      </c>
      <c r="E57" s="17">
        <v>10.9</v>
      </c>
      <c r="F57" s="84" t="s">
        <v>52</v>
      </c>
      <c r="G57" s="9">
        <v>13016</v>
      </c>
      <c r="H57" s="9">
        <v>13</v>
      </c>
      <c r="I57" s="9">
        <v>13086</v>
      </c>
      <c r="J57" s="69">
        <v>13.1</v>
      </c>
      <c r="K57" s="9"/>
    </row>
    <row r="58" spans="1:11" ht="15.75">
      <c r="A58" s="91" t="s">
        <v>50</v>
      </c>
      <c r="B58" s="18">
        <v>3514</v>
      </c>
      <c r="C58" s="17">
        <v>3.5</v>
      </c>
      <c r="D58" s="19">
        <v>3497</v>
      </c>
      <c r="E58" s="17">
        <v>3.5</v>
      </c>
      <c r="F58" s="84" t="s">
        <v>54</v>
      </c>
      <c r="G58" s="9">
        <v>12982</v>
      </c>
      <c r="H58" s="9">
        <v>13</v>
      </c>
      <c r="I58" s="9">
        <v>12904</v>
      </c>
      <c r="J58" s="69">
        <v>12.9</v>
      </c>
      <c r="K58" s="9"/>
    </row>
    <row r="59" spans="1:11" ht="15.75">
      <c r="A59" s="47" t="s">
        <v>4</v>
      </c>
      <c r="B59" s="19">
        <v>7483</v>
      </c>
      <c r="C59" s="17">
        <v>7.5</v>
      </c>
      <c r="D59" s="19">
        <v>7597</v>
      </c>
      <c r="E59" s="17">
        <v>7.6000000000000005</v>
      </c>
      <c r="F59" s="83" t="s">
        <v>4</v>
      </c>
      <c r="G59" s="9">
        <v>2062</v>
      </c>
      <c r="H59" s="9">
        <v>2</v>
      </c>
      <c r="I59" s="9">
        <v>2014</v>
      </c>
      <c r="J59" s="69">
        <v>2</v>
      </c>
      <c r="K59" s="9"/>
    </row>
    <row r="60" spans="1:11" ht="15.75">
      <c r="A60" s="87"/>
      <c r="B60" s="88"/>
      <c r="C60" s="85"/>
      <c r="D60" s="50"/>
      <c r="E60" s="85"/>
      <c r="F60" s="49"/>
      <c r="G60" s="49"/>
      <c r="H60" s="49"/>
      <c r="I60" s="49"/>
      <c r="J60" s="86"/>
      <c r="K60" s="9"/>
    </row>
    <row r="61" spans="1:10" s="2" customFormat="1" ht="16.5">
      <c r="A61" s="30"/>
      <c r="B61" s="31"/>
      <c r="C61" s="31"/>
      <c r="D61" s="32"/>
      <c r="E61" s="32"/>
      <c r="F61" s="32"/>
      <c r="G61" s="33"/>
      <c r="I61" s="92"/>
      <c r="J61" s="92"/>
    </row>
    <row r="62" spans="1:8" ht="15.75">
      <c r="A62" s="9"/>
      <c r="B62" s="9"/>
      <c r="C62" s="9"/>
      <c r="D62" s="9"/>
      <c r="E62" s="9"/>
      <c r="F62" s="9"/>
      <c r="G62" s="9"/>
      <c r="H62" s="9"/>
    </row>
    <row r="63" spans="1:8" ht="15.75">
      <c r="A63" s="9"/>
      <c r="B63" s="9"/>
      <c r="C63" s="9"/>
      <c r="D63" s="9"/>
      <c r="E63" s="9"/>
      <c r="F63" s="9"/>
      <c r="G63" s="9"/>
      <c r="H63" s="9"/>
    </row>
    <row r="64" spans="1:10" ht="15.75">
      <c r="A64" s="9"/>
      <c r="B64" s="9"/>
      <c r="C64" s="9"/>
      <c r="D64" s="9"/>
      <c r="E64" s="9"/>
      <c r="F64" s="9"/>
      <c r="G64" s="9"/>
      <c r="H64" s="9"/>
      <c r="J64" s="96" t="s">
        <v>69</v>
      </c>
    </row>
    <row r="65" spans="1:10" ht="15.75">
      <c r="A65" s="9"/>
      <c r="B65" s="9"/>
      <c r="C65" s="9"/>
      <c r="D65" s="9"/>
      <c r="E65" s="9"/>
      <c r="F65" s="9"/>
      <c r="G65" s="9"/>
      <c r="H65" s="9"/>
      <c r="J65" s="96" t="s">
        <v>70</v>
      </c>
    </row>
    <row r="66" spans="1:10" ht="15.75">
      <c r="A66" s="9"/>
      <c r="B66" s="9"/>
      <c r="C66" s="9"/>
      <c r="D66" s="9"/>
      <c r="E66" s="9"/>
      <c r="F66" s="9"/>
      <c r="G66" s="9"/>
      <c r="H66" s="9"/>
      <c r="J66" s="96" t="s">
        <v>71</v>
      </c>
    </row>
    <row r="67" spans="1:10" ht="15.75">
      <c r="A67" s="9"/>
      <c r="B67" s="9"/>
      <c r="C67" s="9"/>
      <c r="D67" s="9"/>
      <c r="E67" s="9"/>
      <c r="F67" s="9"/>
      <c r="G67" s="9"/>
      <c r="H67" s="9"/>
      <c r="J67" s="97"/>
    </row>
    <row r="68" spans="1:10" ht="15.75">
      <c r="A68" s="9"/>
      <c r="B68" s="9"/>
      <c r="C68" s="9"/>
      <c r="D68" s="9"/>
      <c r="E68" s="9"/>
      <c r="F68" s="9"/>
      <c r="G68" s="9"/>
      <c r="H68" s="9"/>
      <c r="J68" s="98"/>
    </row>
    <row r="69" spans="1:8" ht="15.75">
      <c r="A69" s="9"/>
      <c r="B69" s="9"/>
      <c r="C69" s="9"/>
      <c r="D69" s="9"/>
      <c r="E69" s="9"/>
      <c r="F69" s="9"/>
      <c r="G69" s="9"/>
      <c r="H69" s="9"/>
    </row>
    <row r="70" spans="1:8" ht="15.75">
      <c r="A70" s="9"/>
      <c r="B70" s="9"/>
      <c r="C70" s="9"/>
      <c r="D70" s="9"/>
      <c r="E70" s="9"/>
      <c r="F70" s="9"/>
      <c r="G70" s="9"/>
      <c r="H70" s="9"/>
    </row>
    <row r="71" spans="6:8" ht="15.75">
      <c r="F71" s="9"/>
      <c r="G71" s="9"/>
      <c r="H71" s="9"/>
    </row>
    <row r="72" spans="6:8" ht="15.75">
      <c r="F72" s="9"/>
      <c r="G72" s="9"/>
      <c r="H72" s="9"/>
    </row>
    <row r="73" spans="6:8" ht="15.75">
      <c r="F73" s="9"/>
      <c r="G73" s="9"/>
      <c r="H73" s="9"/>
    </row>
    <row r="74" spans="6:8" ht="15.75">
      <c r="F74" s="9"/>
      <c r="G74" s="9"/>
      <c r="H74" s="9"/>
    </row>
  </sheetData>
  <sheetProtection selectLockedCells="1" selectUnlockedCells="1"/>
  <mergeCells count="8">
    <mergeCell ref="I3:J3"/>
    <mergeCell ref="I61:J61"/>
    <mergeCell ref="A1:J1"/>
    <mergeCell ref="A3:A4"/>
    <mergeCell ref="B3:C3"/>
    <mergeCell ref="D3:E3"/>
    <mergeCell ref="F3:F4"/>
    <mergeCell ref="G3:H3"/>
  </mergeCells>
  <printOptions/>
  <pageMargins left="0.6299212598425197" right="0.15748031496062992" top="0.7874015748031497" bottom="0.3937007874015748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Кривошеев Александр Юрьевич</cp:lastModifiedBy>
  <cp:lastPrinted>2021-04-01T09:49:13Z</cp:lastPrinted>
  <dcterms:modified xsi:type="dcterms:W3CDTF">2021-04-26T11:03:33Z</dcterms:modified>
  <cp:category/>
  <cp:version/>
  <cp:contentType/>
  <cp:contentStatus/>
</cp:coreProperties>
</file>