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03.04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<sst xmlns="http://schemas.openxmlformats.org/spreadsheetml/2006/main" count="103" uniqueCount="37">
  <si>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</si>
  <si>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</si>
  <si>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</si>
  <si>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</si>
  <si>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</si>
  <si>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</si>
  <si>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</si>
  <si>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</si>
  <si>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</si>
  <si>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</si>
  <si>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</si>
  <si>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</si>
  <si>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</si>
  <si>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</si>
  <si>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</si>
  <si>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</si>
  <si>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</si>
  <si>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</si>
  <si>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</si>
  <si>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</si>
  <si>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</si>
  <si>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</si>
  <si>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</si>
  <si>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</si>
  <si>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</si>
  <si>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</si>
  <si>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</si>
  <si>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</si>
  <si>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</si>
  <si>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</si>
  <si>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</si>
  <si>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</si>
  <si>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</si>
  <si>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по состоянию на 03.04.2017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</si>
  <si>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</si>
  <si>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</si>
  <si>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157.0113.1590492020.244.226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</si>
</sst>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57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9" fillId="0" borderId="0" xfId="0" applyNumberFormat="1" applyFont="1" applyFill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56" fillId="0" borderId="16" xfId="0" applyNumberFormat="1" applyFont="1" applyBorder="1" applyAlignment="1">
      <alignment horizontal="center" vertical="center" wrapText="1"/>
    </xf>
    <xf numFmtId="1" fontId="56" fillId="0" borderId="23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56" fillId="0" borderId="16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51" fillId="0" borderId="29" xfId="0" applyFont="1" applyFill="1" applyBorder="1" applyAlignment="1">
      <alignment horizontal="righ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7" fillId="0" borderId="37" xfId="0" applyFont="1" applyFill="1" applyBorder="1" applyAlignment="1">
      <alignment horizontal="right" vertical="center" wrapText="1"/>
    </xf>
    <xf numFmtId="0" fontId="57" fillId="0" borderId="38" xfId="0" applyFont="1" applyFill="1" applyBorder="1" applyAlignment="1">
      <alignment horizontal="right" vertical="center" wrapText="1"/>
    </xf>
    <xf numFmtId="0" fontId="57" fillId="0" borderId="39" xfId="0" applyFont="1" applyFill="1" applyBorder="1" applyAlignment="1">
      <alignment horizontal="right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4" fontId="49" fillId="0" borderId="44" xfId="0" applyNumberFormat="1" applyFont="1" applyBorder="1" applyAlignment="1">
      <alignment horizontal="center" vertical="center" wrapText="1"/>
    </xf>
    <xf numFmtId="4" fontId="49" fillId="0" borderId="36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="70" zoomScaleNormal="70" zoomScalePageLayoutView="0" workbookViewId="0" topLeftCell="A1">
      <selection activeCell="D97" sqref="D97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6.281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>
      <c r="B2" s="99" t="s">
        <v>35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42" customHeight="1">
      <c r="B3" s="41"/>
      <c r="C3" s="42"/>
      <c r="D3" s="42"/>
      <c r="E3" s="42"/>
      <c r="F3" s="42"/>
      <c r="G3" s="42"/>
      <c r="H3" s="42"/>
      <c r="I3" s="43" t="s">
        <v>33</v>
      </c>
      <c r="J3" s="42"/>
      <c r="K3" s="15"/>
    </row>
    <row r="4" spans="2:11" ht="38.25" customHeight="1" thickBot="1">
      <c r="B4" s="41"/>
      <c r="C4" s="42"/>
      <c r="D4" s="42"/>
      <c r="E4" s="42"/>
      <c r="F4" s="42"/>
      <c r="G4" s="42"/>
      <c r="H4" s="42"/>
      <c r="I4" s="42"/>
      <c r="J4" s="42"/>
      <c r="K4" s="15"/>
    </row>
    <row r="5" spans="1:11" ht="36" customHeight="1">
      <c r="A5" s="2"/>
      <c r="B5" s="100" t="s">
        <v>4</v>
      </c>
      <c r="C5" s="95" t="s">
        <v>7</v>
      </c>
      <c r="D5" s="95" t="s">
        <v>23</v>
      </c>
      <c r="E5" s="95" t="s">
        <v>0</v>
      </c>
      <c r="F5" s="102" t="s">
        <v>1</v>
      </c>
      <c r="G5" s="95" t="s">
        <v>2</v>
      </c>
      <c r="H5" s="95" t="s">
        <v>3</v>
      </c>
      <c r="I5" s="95" t="s">
        <v>5</v>
      </c>
      <c r="J5" s="97" t="s">
        <v>24</v>
      </c>
      <c r="K5" s="98"/>
    </row>
    <row r="6" spans="1:11" ht="96" customHeight="1">
      <c r="A6" s="2"/>
      <c r="B6" s="101"/>
      <c r="C6" s="96"/>
      <c r="D6" s="96"/>
      <c r="E6" s="96"/>
      <c r="F6" s="103"/>
      <c r="G6" s="96"/>
      <c r="H6" s="96"/>
      <c r="I6" s="96"/>
      <c r="J6" s="45" t="s">
        <v>25</v>
      </c>
      <c r="K6" s="14" t="s">
        <v>26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44">
        <v>11</v>
      </c>
      <c r="K7" s="14">
        <v>12</v>
      </c>
    </row>
    <row r="8" spans="1:11" ht="15.75" customHeight="1">
      <c r="A8" s="10"/>
      <c r="B8" s="75" t="s">
        <v>8</v>
      </c>
      <c r="C8" s="76"/>
      <c r="D8" s="76"/>
      <c r="E8" s="76"/>
      <c r="F8" s="76"/>
      <c r="G8" s="76"/>
      <c r="H8" s="76"/>
      <c r="I8" s="76"/>
      <c r="J8" s="76"/>
      <c r="K8" s="46"/>
    </row>
    <row r="9" spans="1:11" ht="15.75">
      <c r="A9" s="10"/>
      <c r="B9" s="78" t="s">
        <v>6</v>
      </c>
      <c r="C9" s="81" t="s">
        <v>9</v>
      </c>
      <c r="D9" s="21" t="s">
        <v>17</v>
      </c>
      <c r="E9" s="61">
        <v>40</v>
      </c>
      <c r="F9" s="38">
        <v>566985.68</v>
      </c>
      <c r="G9" s="55"/>
      <c r="H9" s="55">
        <v>30</v>
      </c>
      <c r="I9" s="55"/>
      <c r="J9" s="56"/>
      <c r="K9" s="47"/>
    </row>
    <row r="10" spans="1:11" ht="15.75">
      <c r="A10" s="10"/>
      <c r="B10" s="79"/>
      <c r="C10" s="82"/>
      <c r="D10" s="22" t="s">
        <v>18</v>
      </c>
      <c r="E10" s="62">
        <v>4</v>
      </c>
      <c r="F10" s="24">
        <v>23596.16</v>
      </c>
      <c r="G10" s="57"/>
      <c r="H10" s="57">
        <v>3</v>
      </c>
      <c r="I10" s="57"/>
      <c r="J10" s="58"/>
      <c r="K10" s="47"/>
    </row>
    <row r="11" spans="1:11" ht="15.75">
      <c r="A11" s="10"/>
      <c r="B11" s="79"/>
      <c r="C11" s="82"/>
      <c r="D11" s="22" t="s">
        <v>19</v>
      </c>
      <c r="E11" s="62"/>
      <c r="F11" s="24"/>
      <c r="G11" s="57"/>
      <c r="H11" s="57"/>
      <c r="I11" s="57"/>
      <c r="J11" s="58"/>
      <c r="K11" s="47"/>
    </row>
    <row r="12" spans="1:11" ht="15.75">
      <c r="A12" s="10"/>
      <c r="B12" s="80"/>
      <c r="C12" s="83"/>
      <c r="D12" s="22" t="s">
        <v>20</v>
      </c>
      <c r="E12" s="62"/>
      <c r="F12" s="24"/>
      <c r="G12" s="57"/>
      <c r="H12" s="57"/>
      <c r="I12" s="57"/>
      <c r="J12" s="58"/>
      <c r="K12" s="47"/>
    </row>
    <row r="13" spans="1:11" ht="16.5" thickBot="1">
      <c r="A13" s="10"/>
      <c r="B13" s="72" t="s">
        <v>21</v>
      </c>
      <c r="C13" s="73"/>
      <c r="D13" s="73"/>
      <c r="E13" s="32">
        <f aca="true" t="shared" si="0" ref="E13:J13">SUM(E9:E12)</f>
        <v>44</v>
      </c>
      <c r="F13" s="33">
        <f t="shared" si="0"/>
        <v>590581.8400000001</v>
      </c>
      <c r="G13" s="53">
        <f t="shared" si="0"/>
        <v>0</v>
      </c>
      <c r="H13" s="53">
        <f t="shared" si="0"/>
        <v>33</v>
      </c>
      <c r="I13" s="53">
        <f t="shared" si="0"/>
        <v>0</v>
      </c>
      <c r="J13" s="54">
        <f t="shared" si="0"/>
        <v>0</v>
      </c>
      <c r="K13" s="48"/>
    </row>
    <row r="14" spans="1:11" ht="16.5" thickBot="1">
      <c r="A14" s="10"/>
      <c r="B14" s="37"/>
      <c r="C14" s="34"/>
      <c r="D14" s="34"/>
      <c r="E14" s="35"/>
      <c r="F14" s="36"/>
      <c r="G14" s="36"/>
      <c r="H14" s="36"/>
      <c r="I14" s="36"/>
      <c r="J14" s="36"/>
      <c r="K14" s="51"/>
    </row>
    <row r="15" spans="1:11" ht="15.75" customHeight="1">
      <c r="A15" s="10"/>
      <c r="B15" s="75" t="s">
        <v>15</v>
      </c>
      <c r="C15" s="76"/>
      <c r="D15" s="76"/>
      <c r="E15" s="76"/>
      <c r="F15" s="76"/>
      <c r="G15" s="76"/>
      <c r="H15" s="76"/>
      <c r="I15" s="76"/>
      <c r="J15" s="76"/>
      <c r="K15" s="46"/>
    </row>
    <row r="16" spans="1:11" ht="15.75">
      <c r="A16" s="10"/>
      <c r="B16" s="78" t="s">
        <v>6</v>
      </c>
      <c r="C16" s="81" t="s">
        <v>9</v>
      </c>
      <c r="D16" s="21" t="s">
        <v>17</v>
      </c>
      <c r="E16" s="62">
        <v>6</v>
      </c>
      <c r="F16" s="24">
        <v>18418.92</v>
      </c>
      <c r="G16" s="57"/>
      <c r="H16" s="57">
        <v>2</v>
      </c>
      <c r="I16" s="57"/>
      <c r="J16" s="58"/>
      <c r="K16" s="47"/>
    </row>
    <row r="17" spans="1:11" ht="15.75">
      <c r="A17" s="10"/>
      <c r="B17" s="79"/>
      <c r="C17" s="82"/>
      <c r="D17" s="22" t="s">
        <v>18</v>
      </c>
      <c r="E17" s="62"/>
      <c r="F17" s="24"/>
      <c r="G17" s="57"/>
      <c r="H17" s="57"/>
      <c r="I17" s="57"/>
      <c r="J17" s="58"/>
      <c r="K17" s="47"/>
    </row>
    <row r="18" spans="1:11" ht="15.75">
      <c r="A18" s="10"/>
      <c r="B18" s="79"/>
      <c r="C18" s="82"/>
      <c r="D18" s="22" t="s">
        <v>19</v>
      </c>
      <c r="E18" s="62"/>
      <c r="F18" s="24"/>
      <c r="G18" s="57"/>
      <c r="H18" s="57"/>
      <c r="I18" s="57"/>
      <c r="J18" s="58"/>
      <c r="K18" s="47"/>
    </row>
    <row r="19" spans="1:11" ht="16.5" thickBot="1">
      <c r="A19" s="10"/>
      <c r="B19" s="93"/>
      <c r="C19" s="94"/>
      <c r="D19" s="22" t="s">
        <v>20</v>
      </c>
      <c r="E19" s="62"/>
      <c r="F19" s="24"/>
      <c r="G19" s="57"/>
      <c r="H19" s="57"/>
      <c r="I19" s="57"/>
      <c r="J19" s="58"/>
      <c r="K19" s="47"/>
    </row>
    <row r="20" spans="1:11" ht="16.5" thickBot="1">
      <c r="A20" s="10"/>
      <c r="B20" s="72" t="s">
        <v>21</v>
      </c>
      <c r="C20" s="73"/>
      <c r="D20" s="73"/>
      <c r="E20" s="32">
        <f aca="true" t="shared" si="1" ref="E20:J20">SUM(E16:E19)</f>
        <v>6</v>
      </c>
      <c r="F20" s="33">
        <f t="shared" si="1"/>
        <v>18418.92</v>
      </c>
      <c r="G20" s="53">
        <f t="shared" si="1"/>
        <v>0</v>
      </c>
      <c r="H20" s="53">
        <f t="shared" si="1"/>
        <v>2</v>
      </c>
      <c r="I20" s="53">
        <f t="shared" si="1"/>
        <v>0</v>
      </c>
      <c r="J20" s="54">
        <f t="shared" si="1"/>
        <v>0</v>
      </c>
      <c r="K20" s="48"/>
    </row>
    <row r="21" spans="1:11" ht="16.5" thickBot="1">
      <c r="A21" s="10"/>
      <c r="B21" s="37"/>
      <c r="C21" s="34"/>
      <c r="D21" s="34"/>
      <c r="E21" s="35"/>
      <c r="F21" s="35"/>
      <c r="G21" s="35"/>
      <c r="H21" s="35"/>
      <c r="I21" s="35"/>
      <c r="J21" s="35"/>
      <c r="K21" s="51"/>
    </row>
    <row r="22" spans="1:11" ht="15.75" customHeight="1">
      <c r="A22" s="10"/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46"/>
    </row>
    <row r="23" spans="1:11" ht="15.75">
      <c r="A23" s="10"/>
      <c r="B23" s="78" t="s">
        <v>6</v>
      </c>
      <c r="C23" s="90" t="s">
        <v>9</v>
      </c>
      <c r="D23" s="21" t="s">
        <v>17</v>
      </c>
      <c r="E23" s="62">
        <v>5</v>
      </c>
      <c r="F23" s="24">
        <v>6293.14</v>
      </c>
      <c r="G23" s="57"/>
      <c r="H23" s="57">
        <v>5</v>
      </c>
      <c r="I23" s="57"/>
      <c r="J23" s="58"/>
      <c r="K23" s="47"/>
    </row>
    <row r="24" spans="1:11" ht="15.75">
      <c r="A24" s="10"/>
      <c r="B24" s="79"/>
      <c r="C24" s="91"/>
      <c r="D24" s="22" t="s">
        <v>18</v>
      </c>
      <c r="E24" s="62"/>
      <c r="F24" s="24"/>
      <c r="G24" s="57"/>
      <c r="H24" s="57"/>
      <c r="I24" s="57"/>
      <c r="J24" s="58"/>
      <c r="K24" s="47"/>
    </row>
    <row r="25" spans="1:11" ht="15.75">
      <c r="A25" s="10"/>
      <c r="B25" s="79"/>
      <c r="C25" s="91"/>
      <c r="D25" s="22" t="s">
        <v>19</v>
      </c>
      <c r="E25" s="62"/>
      <c r="F25" s="24"/>
      <c r="G25" s="57"/>
      <c r="H25" s="57"/>
      <c r="I25" s="57"/>
      <c r="J25" s="58"/>
      <c r="K25" s="47"/>
    </row>
    <row r="26" spans="1:11" ht="15.75">
      <c r="A26" s="10"/>
      <c r="B26" s="80"/>
      <c r="C26" s="92"/>
      <c r="D26" s="22" t="s">
        <v>20</v>
      </c>
      <c r="E26" s="62"/>
      <c r="F26" s="24"/>
      <c r="G26" s="57"/>
      <c r="H26" s="57"/>
      <c r="I26" s="57"/>
      <c r="J26" s="57"/>
      <c r="K26" s="47"/>
    </row>
    <row r="27" spans="1:11" ht="16.5" thickBot="1">
      <c r="A27" s="10"/>
      <c r="B27" s="72" t="s">
        <v>21</v>
      </c>
      <c r="C27" s="73"/>
      <c r="D27" s="73"/>
      <c r="E27" s="32">
        <f aca="true" t="shared" si="2" ref="E27:J27">SUM(E23:E26)</f>
        <v>5</v>
      </c>
      <c r="F27" s="33">
        <f t="shared" si="2"/>
        <v>6293.14</v>
      </c>
      <c r="G27" s="53">
        <f t="shared" si="2"/>
        <v>0</v>
      </c>
      <c r="H27" s="53">
        <f t="shared" si="2"/>
        <v>5</v>
      </c>
      <c r="I27" s="53">
        <f t="shared" si="2"/>
        <v>0</v>
      </c>
      <c r="J27" s="54">
        <f t="shared" si="2"/>
        <v>0</v>
      </c>
      <c r="K27" s="48"/>
    </row>
    <row r="28" spans="1:11" ht="16.5" thickBot="1">
      <c r="A28" s="10"/>
      <c r="B28" s="25"/>
      <c r="C28" s="23"/>
      <c r="D28" s="29"/>
      <c r="E28" s="29"/>
      <c r="F28" s="49"/>
      <c r="G28" s="29"/>
      <c r="H28" s="29"/>
      <c r="I28" s="29"/>
      <c r="J28" s="29"/>
      <c r="K28" s="51"/>
    </row>
    <row r="29" spans="1:11" ht="15.75" customHeight="1">
      <c r="A29" s="10"/>
      <c r="B29" s="75" t="s">
        <v>27</v>
      </c>
      <c r="C29" s="76"/>
      <c r="D29" s="76"/>
      <c r="E29" s="76"/>
      <c r="F29" s="76"/>
      <c r="G29" s="76"/>
      <c r="H29" s="76"/>
      <c r="I29" s="76"/>
      <c r="J29" s="76"/>
      <c r="K29" s="46"/>
    </row>
    <row r="30" spans="1:11" ht="15.75">
      <c r="A30" s="10"/>
      <c r="B30" s="78" t="s">
        <v>6</v>
      </c>
      <c r="C30" s="81" t="s">
        <v>9</v>
      </c>
      <c r="D30" s="21" t="s">
        <v>17</v>
      </c>
      <c r="E30" s="62"/>
      <c r="F30" s="24"/>
      <c r="G30" s="57"/>
      <c r="H30" s="57"/>
      <c r="I30" s="57"/>
      <c r="J30" s="58"/>
      <c r="K30" s="47"/>
    </row>
    <row r="31" spans="1:11" ht="15.75">
      <c r="A31" s="10"/>
      <c r="B31" s="79"/>
      <c r="C31" s="82"/>
      <c r="D31" s="22" t="s">
        <v>18</v>
      </c>
      <c r="E31" s="62">
        <v>1</v>
      </c>
      <c r="F31" s="24">
        <v>8855</v>
      </c>
      <c r="G31" s="57"/>
      <c r="H31" s="57">
        <v>1</v>
      </c>
      <c r="I31" s="57"/>
      <c r="J31" s="58"/>
      <c r="K31" s="47"/>
    </row>
    <row r="32" spans="1:11" ht="15.75">
      <c r="A32" s="10"/>
      <c r="B32" s="79"/>
      <c r="C32" s="82"/>
      <c r="D32" s="22" t="s">
        <v>19</v>
      </c>
      <c r="E32" s="62"/>
      <c r="F32" s="24"/>
      <c r="G32" s="57"/>
      <c r="H32" s="57"/>
      <c r="I32" s="57"/>
      <c r="J32" s="58"/>
      <c r="K32" s="47"/>
    </row>
    <row r="33" spans="1:11" ht="15.75">
      <c r="A33" s="10"/>
      <c r="B33" s="80"/>
      <c r="C33" s="83"/>
      <c r="D33" s="22" t="s">
        <v>20</v>
      </c>
      <c r="E33" s="62"/>
      <c r="F33" s="24"/>
      <c r="G33" s="57"/>
      <c r="H33" s="57"/>
      <c r="I33" s="57"/>
      <c r="J33" s="58"/>
      <c r="K33" s="47"/>
    </row>
    <row r="34" spans="1:11" ht="16.5" thickBot="1">
      <c r="A34" s="10"/>
      <c r="B34" s="72" t="s">
        <v>21</v>
      </c>
      <c r="C34" s="73"/>
      <c r="D34" s="73"/>
      <c r="E34" s="32">
        <f aca="true" t="shared" si="3" ref="E34:J34">SUM(E30:E33)</f>
        <v>1</v>
      </c>
      <c r="F34" s="33">
        <f t="shared" si="3"/>
        <v>8855</v>
      </c>
      <c r="G34" s="53">
        <f t="shared" si="3"/>
        <v>0</v>
      </c>
      <c r="H34" s="53">
        <f t="shared" si="3"/>
        <v>1</v>
      </c>
      <c r="I34" s="53">
        <f t="shared" si="3"/>
        <v>0</v>
      </c>
      <c r="J34" s="54">
        <f t="shared" si="3"/>
        <v>0</v>
      </c>
      <c r="K34" s="48"/>
    </row>
    <row r="35" spans="1:11" ht="15.75" customHeight="1">
      <c r="A35" s="10"/>
      <c r="B35" s="75" t="s">
        <v>31</v>
      </c>
      <c r="C35" s="76"/>
      <c r="D35" s="76"/>
      <c r="E35" s="76"/>
      <c r="F35" s="76"/>
      <c r="G35" s="76"/>
      <c r="H35" s="76"/>
      <c r="I35" s="76"/>
      <c r="J35" s="76"/>
      <c r="K35" s="46"/>
    </row>
    <row r="36" spans="1:11" ht="15.75">
      <c r="A36" s="10"/>
      <c r="B36" s="78" t="s">
        <v>6</v>
      </c>
      <c r="C36" s="81" t="s">
        <v>9</v>
      </c>
      <c r="D36" s="21" t="s">
        <v>17</v>
      </c>
      <c r="E36" s="62">
        <v>2</v>
      </c>
      <c r="F36" s="24">
        <v>10187.42</v>
      </c>
      <c r="G36" s="57"/>
      <c r="H36" s="57">
        <v>2</v>
      </c>
      <c r="I36" s="57"/>
      <c r="J36" s="58"/>
      <c r="K36" s="47"/>
    </row>
    <row r="37" spans="1:11" ht="15.75">
      <c r="A37" s="10"/>
      <c r="B37" s="79"/>
      <c r="C37" s="82"/>
      <c r="D37" s="22" t="s">
        <v>18</v>
      </c>
      <c r="E37" s="62"/>
      <c r="F37" s="24"/>
      <c r="G37" s="57"/>
      <c r="H37" s="57"/>
      <c r="I37" s="57"/>
      <c r="J37" s="58"/>
      <c r="K37" s="47"/>
    </row>
    <row r="38" spans="1:11" ht="15.75">
      <c r="A38" s="10"/>
      <c r="B38" s="79"/>
      <c r="C38" s="82"/>
      <c r="D38" s="22" t="s">
        <v>19</v>
      </c>
      <c r="E38" s="62">
        <v>1</v>
      </c>
      <c r="F38" s="24">
        <v>3958.08</v>
      </c>
      <c r="G38" s="57"/>
      <c r="H38" s="57">
        <v>1</v>
      </c>
      <c r="I38" s="57"/>
      <c r="J38" s="58"/>
      <c r="K38" s="47"/>
    </row>
    <row r="39" spans="1:11" ht="15.75">
      <c r="A39" s="10"/>
      <c r="B39" s="80"/>
      <c r="C39" s="83"/>
      <c r="D39" s="22" t="s">
        <v>20</v>
      </c>
      <c r="E39" s="62"/>
      <c r="F39" s="24"/>
      <c r="G39" s="57"/>
      <c r="H39" s="57"/>
      <c r="I39" s="57"/>
      <c r="J39" s="58"/>
      <c r="K39" s="47"/>
    </row>
    <row r="40" spans="1:11" ht="16.5" thickBot="1">
      <c r="A40" s="10"/>
      <c r="B40" s="72" t="s">
        <v>21</v>
      </c>
      <c r="C40" s="73"/>
      <c r="D40" s="73"/>
      <c r="E40" s="32">
        <f aca="true" t="shared" si="4" ref="E40:J40">SUM(E36:E39)</f>
        <v>3</v>
      </c>
      <c r="F40" s="33">
        <f t="shared" si="4"/>
        <v>14145.5</v>
      </c>
      <c r="G40" s="53">
        <f t="shared" si="4"/>
        <v>0</v>
      </c>
      <c r="H40" s="53">
        <f t="shared" si="4"/>
        <v>3</v>
      </c>
      <c r="I40" s="53">
        <f t="shared" si="4"/>
        <v>0</v>
      </c>
      <c r="J40" s="54">
        <f t="shared" si="4"/>
        <v>0</v>
      </c>
      <c r="K40" s="48"/>
    </row>
    <row r="41" spans="1:11" ht="16.5" thickBot="1">
      <c r="A41" s="10"/>
      <c r="B41" s="25"/>
      <c r="C41" s="23"/>
      <c r="D41" s="29"/>
      <c r="E41" s="29"/>
      <c r="F41" s="49"/>
      <c r="G41" s="29"/>
      <c r="H41" s="29"/>
      <c r="I41" s="29"/>
      <c r="J41" s="29"/>
      <c r="K41" s="51"/>
    </row>
    <row r="42" spans="1:11" ht="15.75" customHeight="1">
      <c r="A42" s="10"/>
      <c r="B42" s="75" t="s">
        <v>13</v>
      </c>
      <c r="C42" s="76"/>
      <c r="D42" s="76"/>
      <c r="E42" s="76"/>
      <c r="F42" s="76"/>
      <c r="G42" s="76"/>
      <c r="H42" s="76"/>
      <c r="I42" s="76"/>
      <c r="J42" s="76"/>
      <c r="K42" s="46"/>
    </row>
    <row r="43" spans="1:11" ht="15.75">
      <c r="A43" s="10"/>
      <c r="B43" s="78" t="s">
        <v>6</v>
      </c>
      <c r="C43" s="81" t="s">
        <v>14</v>
      </c>
      <c r="D43" s="21" t="s">
        <v>17</v>
      </c>
      <c r="E43" s="62"/>
      <c r="F43" s="24"/>
      <c r="G43" s="57"/>
      <c r="H43" s="57"/>
      <c r="I43" s="57"/>
      <c r="J43" s="58"/>
      <c r="K43" s="47"/>
    </row>
    <row r="44" spans="1:11" ht="15.75">
      <c r="A44" s="10"/>
      <c r="B44" s="79"/>
      <c r="C44" s="82"/>
      <c r="D44" s="22" t="s">
        <v>18</v>
      </c>
      <c r="E44" s="62">
        <f>1+1+1+1</f>
        <v>4</v>
      </c>
      <c r="F44" s="24">
        <f>12612.9+17000+17000+17000</f>
        <v>63612.9</v>
      </c>
      <c r="G44" s="57"/>
      <c r="H44" s="57">
        <v>4</v>
      </c>
      <c r="I44" s="57"/>
      <c r="J44" s="58"/>
      <c r="K44" s="47"/>
    </row>
    <row r="45" spans="1:11" ht="15.75">
      <c r="A45" s="10"/>
      <c r="B45" s="79"/>
      <c r="C45" s="82"/>
      <c r="D45" s="22" t="s">
        <v>19</v>
      </c>
      <c r="E45" s="62">
        <f>8+8+8+10</f>
        <v>34</v>
      </c>
      <c r="F45" s="24">
        <f>73290.3+142000+115709.68+142000</f>
        <v>472999.98</v>
      </c>
      <c r="G45" s="57"/>
      <c r="H45" s="57">
        <v>21</v>
      </c>
      <c r="I45" s="57"/>
      <c r="J45" s="58"/>
      <c r="K45" s="47"/>
    </row>
    <row r="46" spans="1:11" ht="15.75">
      <c r="A46" s="10"/>
      <c r="B46" s="79"/>
      <c r="C46" s="82"/>
      <c r="D46" s="22" t="s">
        <v>30</v>
      </c>
      <c r="E46" s="62">
        <f>11+11+16+11</f>
        <v>49</v>
      </c>
      <c r="F46" s="24">
        <f>96516.09+187000+213290.32+99733.37</f>
        <v>596539.78</v>
      </c>
      <c r="G46" s="57"/>
      <c r="H46" s="57">
        <v>27</v>
      </c>
      <c r="I46" s="57"/>
      <c r="J46" s="58"/>
      <c r="K46" s="47"/>
    </row>
    <row r="47" spans="1:11" ht="15.75">
      <c r="A47" s="10"/>
      <c r="B47" s="80"/>
      <c r="C47" s="83"/>
      <c r="D47" s="22" t="s">
        <v>20</v>
      </c>
      <c r="E47" s="63"/>
      <c r="F47" s="39"/>
      <c r="G47" s="63"/>
      <c r="H47" s="57"/>
      <c r="I47" s="57"/>
      <c r="J47" s="58"/>
      <c r="K47" s="47"/>
    </row>
    <row r="48" spans="1:11" ht="16.5" thickBot="1">
      <c r="A48" s="10"/>
      <c r="B48" s="72" t="s">
        <v>21</v>
      </c>
      <c r="C48" s="73"/>
      <c r="D48" s="74"/>
      <c r="E48" s="32">
        <f>SUM(E43:E46)</f>
        <v>87</v>
      </c>
      <c r="F48" s="33">
        <f>SUM(F43:F46)</f>
        <v>1133152.6600000001</v>
      </c>
      <c r="G48" s="53">
        <f>SUM(G43:G46)</f>
        <v>0</v>
      </c>
      <c r="H48" s="53">
        <f>SUM(H43:H47)</f>
        <v>52</v>
      </c>
      <c r="I48" s="53">
        <f>SUM(I43:I47)</f>
        <v>0</v>
      </c>
      <c r="J48" s="54">
        <f>SUM(J43:J47)</f>
        <v>0</v>
      </c>
      <c r="K48" s="48"/>
    </row>
    <row r="49" spans="1:11" ht="16.5" thickBot="1">
      <c r="A49" s="10"/>
      <c r="B49" s="37"/>
      <c r="C49" s="34"/>
      <c r="D49" s="34"/>
      <c r="E49" s="35"/>
      <c r="F49" s="35"/>
      <c r="G49" s="35"/>
      <c r="H49" s="35"/>
      <c r="I49" s="35"/>
      <c r="J49" s="35"/>
      <c r="K49" s="51"/>
    </row>
    <row r="50" spans="1:11" ht="15.75" customHeight="1">
      <c r="A50" s="10"/>
      <c r="B50" s="75" t="s">
        <v>28</v>
      </c>
      <c r="C50" s="76"/>
      <c r="D50" s="76"/>
      <c r="E50" s="76"/>
      <c r="F50" s="76"/>
      <c r="G50" s="76"/>
      <c r="H50" s="76"/>
      <c r="I50" s="76"/>
      <c r="J50" s="77"/>
      <c r="K50" s="46"/>
    </row>
    <row r="51" spans="1:11" ht="15.75">
      <c r="A51" s="10"/>
      <c r="B51" s="78" t="s">
        <v>6</v>
      </c>
      <c r="C51" s="81" t="s">
        <v>36</v>
      </c>
      <c r="D51" s="21" t="s">
        <v>17</v>
      </c>
      <c r="E51" s="62"/>
      <c r="F51" s="24"/>
      <c r="G51" s="57"/>
      <c r="H51" s="57"/>
      <c r="I51" s="57"/>
      <c r="J51" s="60"/>
      <c r="K51" s="50"/>
    </row>
    <row r="52" spans="1:11" ht="15.75">
      <c r="A52" s="10"/>
      <c r="B52" s="79"/>
      <c r="C52" s="82"/>
      <c r="D52" s="22" t="s">
        <v>18</v>
      </c>
      <c r="E52" s="62"/>
      <c r="F52" s="24"/>
      <c r="G52" s="57"/>
      <c r="H52" s="57"/>
      <c r="I52" s="57"/>
      <c r="J52" s="58"/>
      <c r="K52" s="47"/>
    </row>
    <row r="53" spans="1:11" ht="15.75">
      <c r="A53" s="10"/>
      <c r="B53" s="79"/>
      <c r="C53" s="82"/>
      <c r="D53" s="22" t="s">
        <v>19</v>
      </c>
      <c r="E53" s="30">
        <v>4</v>
      </c>
      <c r="F53" s="31">
        <v>59870.97</v>
      </c>
      <c r="G53" s="57"/>
      <c r="H53" s="57">
        <v>3</v>
      </c>
      <c r="I53" s="57"/>
      <c r="J53" s="58"/>
      <c r="K53" s="47"/>
    </row>
    <row r="54" spans="1:11" ht="15.75">
      <c r="A54" s="10"/>
      <c r="B54" s="80"/>
      <c r="C54" s="83"/>
      <c r="D54" s="22" t="s">
        <v>20</v>
      </c>
      <c r="E54" s="30"/>
      <c r="F54" s="31"/>
      <c r="G54" s="57"/>
      <c r="H54" s="57"/>
      <c r="I54" s="57"/>
      <c r="J54" s="58"/>
      <c r="K54" s="47"/>
    </row>
    <row r="55" spans="1:11" ht="16.5" thickBot="1">
      <c r="A55" s="10"/>
      <c r="B55" s="72" t="s">
        <v>21</v>
      </c>
      <c r="C55" s="73"/>
      <c r="D55" s="74"/>
      <c r="E55" s="32">
        <f aca="true" t="shared" si="5" ref="E55:J55">SUM(E51:E54)</f>
        <v>4</v>
      </c>
      <c r="F55" s="33">
        <f t="shared" si="5"/>
        <v>59870.97</v>
      </c>
      <c r="G55" s="53">
        <f t="shared" si="5"/>
        <v>0</v>
      </c>
      <c r="H55" s="53">
        <f t="shared" si="5"/>
        <v>3</v>
      </c>
      <c r="I55" s="53">
        <f t="shared" si="5"/>
        <v>0</v>
      </c>
      <c r="J55" s="54">
        <f t="shared" si="5"/>
        <v>0</v>
      </c>
      <c r="K55" s="48"/>
    </row>
    <row r="56" spans="1:11" ht="16.5" thickBot="1">
      <c r="A56" s="10"/>
      <c r="B56" s="37"/>
      <c r="C56" s="34"/>
      <c r="D56" s="34"/>
      <c r="E56" s="35"/>
      <c r="F56" s="35"/>
      <c r="G56" s="35"/>
      <c r="H56" s="35"/>
      <c r="I56" s="35"/>
      <c r="J56" s="35"/>
      <c r="K56" s="51"/>
    </row>
    <row r="57" spans="1:11" ht="15.75" customHeight="1">
      <c r="A57" s="10"/>
      <c r="B57" s="84" t="s">
        <v>32</v>
      </c>
      <c r="C57" s="85"/>
      <c r="D57" s="85"/>
      <c r="E57" s="85"/>
      <c r="F57" s="85"/>
      <c r="G57" s="85"/>
      <c r="H57" s="85"/>
      <c r="I57" s="85"/>
      <c r="J57" s="86"/>
      <c r="K57" s="46"/>
    </row>
    <row r="58" spans="1:11" ht="15.75">
      <c r="A58" s="10"/>
      <c r="B58" s="70" t="s">
        <v>6</v>
      </c>
      <c r="C58" s="71" t="s">
        <v>36</v>
      </c>
      <c r="D58" s="21" t="s">
        <v>17</v>
      </c>
      <c r="E58" s="30"/>
      <c r="F58" s="31"/>
      <c r="G58" s="57"/>
      <c r="H58" s="59"/>
      <c r="I58" s="59"/>
      <c r="J58" s="60"/>
      <c r="K58" s="47"/>
    </row>
    <row r="59" spans="1:11" ht="15.75">
      <c r="A59" s="10"/>
      <c r="B59" s="70"/>
      <c r="C59" s="71"/>
      <c r="D59" s="22" t="s">
        <v>18</v>
      </c>
      <c r="E59" s="30"/>
      <c r="F59" s="31"/>
      <c r="G59" s="57"/>
      <c r="H59" s="59"/>
      <c r="I59" s="59"/>
      <c r="J59" s="60"/>
      <c r="K59" s="47"/>
    </row>
    <row r="60" spans="1:11" ht="15.75">
      <c r="A60" s="10"/>
      <c r="B60" s="70"/>
      <c r="C60" s="71"/>
      <c r="D60" s="22" t="s">
        <v>19</v>
      </c>
      <c r="E60" s="65">
        <v>5</v>
      </c>
      <c r="F60" s="64">
        <v>70000</v>
      </c>
      <c r="G60" s="57"/>
      <c r="H60" s="57">
        <v>3</v>
      </c>
      <c r="I60" s="59"/>
      <c r="J60" s="60"/>
      <c r="K60" s="47"/>
    </row>
    <row r="61" spans="1:11" ht="15.75">
      <c r="A61" s="10"/>
      <c r="B61" s="70"/>
      <c r="C61" s="71"/>
      <c r="D61" s="22" t="s">
        <v>20</v>
      </c>
      <c r="E61" s="65"/>
      <c r="F61" s="64"/>
      <c r="G61" s="66"/>
      <c r="H61" s="59"/>
      <c r="I61" s="59"/>
      <c r="J61" s="60"/>
      <c r="K61" s="47"/>
    </row>
    <row r="62" spans="1:11" ht="16.5" thickBot="1">
      <c r="A62" s="10"/>
      <c r="B62" s="72" t="s">
        <v>21</v>
      </c>
      <c r="C62" s="73"/>
      <c r="D62" s="74"/>
      <c r="E62" s="32">
        <f aca="true" t="shared" si="6" ref="E62:J62">SUM(E58:E61)</f>
        <v>5</v>
      </c>
      <c r="F62" s="33">
        <f t="shared" si="6"/>
        <v>70000</v>
      </c>
      <c r="G62" s="53">
        <f t="shared" si="6"/>
        <v>0</v>
      </c>
      <c r="H62" s="53">
        <f t="shared" si="6"/>
        <v>3</v>
      </c>
      <c r="I62" s="53">
        <f t="shared" si="6"/>
        <v>0</v>
      </c>
      <c r="J62" s="54">
        <f t="shared" si="6"/>
        <v>0</v>
      </c>
      <c r="K62" s="48"/>
    </row>
    <row r="63" spans="1:11" ht="15.75" customHeight="1">
      <c r="A63" s="10"/>
      <c r="B63" s="84" t="s">
        <v>29</v>
      </c>
      <c r="C63" s="85"/>
      <c r="D63" s="85"/>
      <c r="E63" s="85"/>
      <c r="F63" s="85"/>
      <c r="G63" s="85"/>
      <c r="H63" s="85"/>
      <c r="I63" s="85"/>
      <c r="J63" s="86"/>
      <c r="K63" s="46"/>
    </row>
    <row r="64" spans="1:11" ht="15.75">
      <c r="A64" s="10"/>
      <c r="B64" s="70" t="s">
        <v>6</v>
      </c>
      <c r="C64" s="71" t="s">
        <v>10</v>
      </c>
      <c r="D64" s="21" t="s">
        <v>17</v>
      </c>
      <c r="E64" s="30">
        <v>54</v>
      </c>
      <c r="F64" s="31">
        <v>873680.04</v>
      </c>
      <c r="G64" s="57"/>
      <c r="H64" s="57">
        <v>54</v>
      </c>
      <c r="I64" s="59"/>
      <c r="J64" s="60"/>
      <c r="K64" s="47"/>
    </row>
    <row r="65" spans="1:11" ht="15.75">
      <c r="A65" s="10"/>
      <c r="B65" s="70"/>
      <c r="C65" s="71"/>
      <c r="D65" s="22" t="s">
        <v>18</v>
      </c>
      <c r="E65" s="30">
        <v>14</v>
      </c>
      <c r="F65" s="31">
        <v>111720</v>
      </c>
      <c r="G65" s="57"/>
      <c r="H65" s="57">
        <v>14</v>
      </c>
      <c r="I65" s="59"/>
      <c r="J65" s="60"/>
      <c r="K65" s="47"/>
    </row>
    <row r="66" spans="1:11" ht="15.75">
      <c r="A66" s="10"/>
      <c r="B66" s="70"/>
      <c r="C66" s="71"/>
      <c r="D66" s="22" t="s">
        <v>19</v>
      </c>
      <c r="E66" s="65">
        <f>12+12+12+12</f>
        <v>48</v>
      </c>
      <c r="F66" s="64">
        <f>124780.6+184200+184200+93893.3</f>
        <v>587073.9</v>
      </c>
      <c r="G66" s="57"/>
      <c r="H66" s="57">
        <v>36</v>
      </c>
      <c r="I66" s="59"/>
      <c r="J66" s="60"/>
      <c r="K66" s="47"/>
    </row>
    <row r="67" spans="1:11" ht="15.75">
      <c r="A67" s="10"/>
      <c r="B67" s="70"/>
      <c r="C67" s="71"/>
      <c r="D67" s="22" t="s">
        <v>20</v>
      </c>
      <c r="E67" s="65">
        <v>1</v>
      </c>
      <c r="F67" s="64">
        <v>11360</v>
      </c>
      <c r="G67" s="67"/>
      <c r="H67" s="67">
        <v>1</v>
      </c>
      <c r="I67" s="59"/>
      <c r="J67" s="60"/>
      <c r="K67" s="47"/>
    </row>
    <row r="68" spans="1:11" ht="16.5" thickBot="1">
      <c r="A68" s="10"/>
      <c r="B68" s="72" t="s">
        <v>21</v>
      </c>
      <c r="C68" s="73"/>
      <c r="D68" s="74"/>
      <c r="E68" s="32">
        <f aca="true" t="shared" si="7" ref="E68:J68">SUM(E64:E67)</f>
        <v>117</v>
      </c>
      <c r="F68" s="33">
        <f t="shared" si="7"/>
        <v>1583833.94</v>
      </c>
      <c r="G68" s="53">
        <f t="shared" si="7"/>
        <v>0</v>
      </c>
      <c r="H68" s="53">
        <f t="shared" si="7"/>
        <v>105</v>
      </c>
      <c r="I68" s="53">
        <f t="shared" si="7"/>
        <v>0</v>
      </c>
      <c r="J68" s="54">
        <f t="shared" si="7"/>
        <v>0</v>
      </c>
      <c r="K68" s="48"/>
    </row>
    <row r="69" spans="1:11" ht="16.5" thickBot="1">
      <c r="A69" s="10"/>
      <c r="B69" s="37"/>
      <c r="C69" s="34"/>
      <c r="D69" s="34"/>
      <c r="E69" s="35"/>
      <c r="F69" s="35"/>
      <c r="G69" s="35"/>
      <c r="H69" s="35"/>
      <c r="I69" s="35"/>
      <c r="J69" s="35"/>
      <c r="K69" s="51"/>
    </row>
    <row r="70" spans="1:11" ht="15.75" customHeight="1">
      <c r="A70" s="10"/>
      <c r="B70" s="84" t="s">
        <v>34</v>
      </c>
      <c r="C70" s="85"/>
      <c r="D70" s="85"/>
      <c r="E70" s="85"/>
      <c r="F70" s="85"/>
      <c r="G70" s="85"/>
      <c r="H70" s="85"/>
      <c r="I70" s="85"/>
      <c r="J70" s="86"/>
      <c r="K70" s="46"/>
    </row>
    <row r="71" spans="1:11" ht="15.75">
      <c r="A71" s="10"/>
      <c r="B71" s="70" t="s">
        <v>6</v>
      </c>
      <c r="C71" s="71" t="s">
        <v>10</v>
      </c>
      <c r="D71" s="21" t="s">
        <v>17</v>
      </c>
      <c r="E71" s="30"/>
      <c r="F71" s="31"/>
      <c r="G71" s="57"/>
      <c r="H71" s="59"/>
      <c r="I71" s="59"/>
      <c r="J71" s="60"/>
      <c r="K71" s="47"/>
    </row>
    <row r="72" spans="1:11" ht="15.75">
      <c r="A72" s="10"/>
      <c r="B72" s="70"/>
      <c r="C72" s="71"/>
      <c r="D72" s="22" t="s">
        <v>18</v>
      </c>
      <c r="E72" s="30">
        <v>1</v>
      </c>
      <c r="F72" s="31">
        <v>2520</v>
      </c>
      <c r="G72" s="57"/>
      <c r="H72" s="57">
        <v>1</v>
      </c>
      <c r="I72" s="59"/>
      <c r="J72" s="60"/>
      <c r="K72" s="47"/>
    </row>
    <row r="73" spans="1:11" ht="15.75">
      <c r="A73" s="10"/>
      <c r="B73" s="70"/>
      <c r="C73" s="71"/>
      <c r="D73" s="22" t="s">
        <v>19</v>
      </c>
      <c r="E73" s="30">
        <v>1</v>
      </c>
      <c r="F73" s="31">
        <v>15812.9</v>
      </c>
      <c r="G73" s="57"/>
      <c r="H73" s="57">
        <v>1</v>
      </c>
      <c r="I73" s="59"/>
      <c r="J73" s="60"/>
      <c r="K73" s="47"/>
    </row>
    <row r="74" spans="1:11" ht="15.75">
      <c r="A74" s="10"/>
      <c r="B74" s="70"/>
      <c r="C74" s="71"/>
      <c r="D74" s="22" t="s">
        <v>20</v>
      </c>
      <c r="E74" s="30">
        <v>2</v>
      </c>
      <c r="F74" s="31">
        <v>7057.63</v>
      </c>
      <c r="G74" s="57"/>
      <c r="H74" s="57">
        <v>2</v>
      </c>
      <c r="I74" s="59"/>
      <c r="J74" s="60"/>
      <c r="K74" s="47"/>
    </row>
    <row r="75" spans="1:11" ht="16.5" thickBot="1">
      <c r="A75" s="10"/>
      <c r="B75" s="72" t="s">
        <v>21</v>
      </c>
      <c r="C75" s="73"/>
      <c r="D75" s="74"/>
      <c r="E75" s="32">
        <f aca="true" t="shared" si="8" ref="E75:J75">SUM(E71:E74)</f>
        <v>4</v>
      </c>
      <c r="F75" s="33">
        <f t="shared" si="8"/>
        <v>25390.530000000002</v>
      </c>
      <c r="G75" s="53">
        <f t="shared" si="8"/>
        <v>0</v>
      </c>
      <c r="H75" s="53">
        <f t="shared" si="8"/>
        <v>4</v>
      </c>
      <c r="I75" s="53">
        <f t="shared" si="8"/>
        <v>0</v>
      </c>
      <c r="J75" s="54">
        <f t="shared" si="8"/>
        <v>0</v>
      </c>
      <c r="K75" s="48"/>
    </row>
    <row r="76" spans="1:11" ht="16.5" thickBot="1">
      <c r="A76" s="10"/>
      <c r="B76" s="25"/>
      <c r="C76" s="23"/>
      <c r="D76" s="26"/>
      <c r="E76" s="27"/>
      <c r="F76" s="28"/>
      <c r="G76" s="29"/>
      <c r="H76" s="27"/>
      <c r="I76" s="26"/>
      <c r="J76" s="26"/>
      <c r="K76" s="51"/>
    </row>
    <row r="77" spans="1:11" ht="15.75" customHeight="1">
      <c r="A77" s="10"/>
      <c r="B77" s="75" t="s">
        <v>12</v>
      </c>
      <c r="C77" s="76"/>
      <c r="D77" s="76"/>
      <c r="E77" s="76"/>
      <c r="F77" s="76"/>
      <c r="G77" s="76"/>
      <c r="H77" s="76"/>
      <c r="I77" s="76"/>
      <c r="J77" s="77"/>
      <c r="K77" s="46"/>
    </row>
    <row r="78" spans="1:11" ht="15.75">
      <c r="A78" s="2"/>
      <c r="B78" s="78" t="s">
        <v>6</v>
      </c>
      <c r="C78" s="81" t="s">
        <v>11</v>
      </c>
      <c r="D78" s="21" t="s">
        <v>17</v>
      </c>
      <c r="E78" s="62">
        <v>27</v>
      </c>
      <c r="F78" s="24">
        <v>259170</v>
      </c>
      <c r="G78" s="57"/>
      <c r="H78" s="57">
        <v>27</v>
      </c>
      <c r="I78" s="57"/>
      <c r="J78" s="58"/>
      <c r="K78" s="47"/>
    </row>
    <row r="79" spans="1:11" ht="15.75">
      <c r="A79" s="2"/>
      <c r="B79" s="79"/>
      <c r="C79" s="82"/>
      <c r="D79" s="22" t="s">
        <v>18</v>
      </c>
      <c r="E79" s="62">
        <v>3</v>
      </c>
      <c r="F79" s="24">
        <v>1658.1</v>
      </c>
      <c r="G79" s="57"/>
      <c r="H79" s="57">
        <v>3</v>
      </c>
      <c r="I79" s="57"/>
      <c r="J79" s="58"/>
      <c r="K79" s="47"/>
    </row>
    <row r="80" spans="1:11" ht="15.75">
      <c r="A80" s="2"/>
      <c r="B80" s="79"/>
      <c r="C80" s="82"/>
      <c r="D80" s="22" t="s">
        <v>19</v>
      </c>
      <c r="E80" s="62">
        <v>7</v>
      </c>
      <c r="F80" s="24">
        <v>44351.94</v>
      </c>
      <c r="G80" s="57"/>
      <c r="H80" s="57">
        <v>6</v>
      </c>
      <c r="I80" s="57"/>
      <c r="J80" s="58"/>
      <c r="K80" s="47"/>
    </row>
    <row r="81" spans="1:11" ht="15.75">
      <c r="A81" s="2"/>
      <c r="B81" s="80"/>
      <c r="C81" s="83"/>
      <c r="D81" s="22" t="s">
        <v>20</v>
      </c>
      <c r="E81" s="62">
        <v>3</v>
      </c>
      <c r="F81" s="24">
        <v>20479.2</v>
      </c>
      <c r="G81" s="57"/>
      <c r="H81" s="57">
        <v>3</v>
      </c>
      <c r="I81" s="57"/>
      <c r="J81" s="58"/>
      <c r="K81" s="47"/>
    </row>
    <row r="82" spans="1:11" ht="16.5" thickBot="1">
      <c r="A82" s="10"/>
      <c r="B82" s="72" t="s">
        <v>21</v>
      </c>
      <c r="C82" s="73"/>
      <c r="D82" s="74"/>
      <c r="E82" s="32">
        <f aca="true" t="shared" si="9" ref="E82:J82">SUM(E78:E81)</f>
        <v>40</v>
      </c>
      <c r="F82" s="33">
        <f t="shared" si="9"/>
        <v>325659.24000000005</v>
      </c>
      <c r="G82" s="68">
        <f t="shared" si="9"/>
        <v>0</v>
      </c>
      <c r="H82" s="53">
        <f t="shared" si="9"/>
        <v>39</v>
      </c>
      <c r="I82" s="53">
        <f t="shared" si="9"/>
        <v>0</v>
      </c>
      <c r="J82" s="54">
        <f t="shared" si="9"/>
        <v>0</v>
      </c>
      <c r="K82" s="48"/>
    </row>
    <row r="83" spans="1:11" ht="23.25" customHeight="1" thickBot="1">
      <c r="A83" s="2"/>
      <c r="B83" s="87" t="s">
        <v>22</v>
      </c>
      <c r="C83" s="88"/>
      <c r="D83" s="89"/>
      <c r="E83" s="40">
        <f aca="true" t="shared" si="10" ref="E83:J83">E13+E20+E27+E34+E48+E55+E62+E75+E82+E40+E68</f>
        <v>316</v>
      </c>
      <c r="F83" s="40">
        <f t="shared" si="10"/>
        <v>3836201.74</v>
      </c>
      <c r="G83" s="40">
        <f t="shared" si="10"/>
        <v>0</v>
      </c>
      <c r="H83" s="40">
        <f t="shared" si="10"/>
        <v>250</v>
      </c>
      <c r="I83" s="40">
        <f t="shared" si="10"/>
        <v>0</v>
      </c>
      <c r="J83" s="40">
        <f t="shared" si="10"/>
        <v>0</v>
      </c>
      <c r="K83" s="52"/>
    </row>
    <row r="84" spans="1:10" ht="15.75" customHeight="1">
      <c r="A84" s="16"/>
      <c r="B84" s="69"/>
      <c r="C84" s="69"/>
      <c r="D84" s="69"/>
      <c r="E84" s="17"/>
      <c r="F84" s="18"/>
      <c r="G84" s="3"/>
      <c r="H84" s="3"/>
      <c r="I84" s="3"/>
      <c r="J84" s="4"/>
    </row>
    <row r="85" spans="1:10" s="19" customFormat="1" ht="15.75">
      <c r="A85" s="20"/>
      <c r="B85" s="17"/>
      <c r="C85" s="17"/>
      <c r="D85" s="17"/>
      <c r="E85" s="17"/>
      <c r="F85" s="17"/>
      <c r="G85" s="17"/>
      <c r="H85" s="17"/>
      <c r="I85" s="17"/>
      <c r="J85" s="17"/>
    </row>
    <row r="86" spans="1:12" s="105" customFormat="1" ht="15.75">
      <c r="A86" s="3"/>
      <c r="B86" s="3"/>
      <c r="C86" s="3"/>
      <c r="D86" s="104"/>
      <c r="E86" s="104"/>
      <c r="F86" s="104"/>
      <c r="G86" s="104"/>
      <c r="H86" s="3"/>
      <c r="I86" s="3"/>
      <c r="J86" s="3"/>
      <c r="K86" s="3"/>
      <c r="L86" s="3"/>
    </row>
    <row r="87" spans="1:12" s="105" customFormat="1" ht="15.75">
      <c r="A87" s="3"/>
      <c r="B87" s="3"/>
      <c r="C87" s="3"/>
      <c r="D87" s="106"/>
      <c r="E87" s="106"/>
      <c r="F87" s="107"/>
      <c r="G87" s="106"/>
      <c r="H87" s="3"/>
      <c r="I87" s="3"/>
      <c r="J87" s="3"/>
      <c r="K87" s="3"/>
      <c r="L87" s="3"/>
    </row>
    <row r="88" spans="1:12" s="105" customFormat="1" ht="15.75">
      <c r="A88" s="3"/>
      <c r="B88" s="3"/>
      <c r="C88" s="3"/>
      <c r="D88" s="104"/>
      <c r="E88" s="104"/>
      <c r="F88" s="104"/>
      <c r="G88" s="104"/>
      <c r="H88" s="3"/>
      <c r="I88" s="3"/>
      <c r="J88" s="3"/>
      <c r="K88" s="3"/>
      <c r="L88" s="3"/>
    </row>
    <row r="89" spans="1:12" s="105" customFormat="1" ht="15.75">
      <c r="A89" s="3"/>
      <c r="B89" s="3"/>
      <c r="C89" s="3"/>
      <c r="D89" s="3"/>
      <c r="E89" s="3"/>
      <c r="F89" s="108"/>
      <c r="G89" s="3"/>
      <c r="H89" s="3"/>
      <c r="I89" s="3"/>
      <c r="J89" s="3"/>
      <c r="K89" s="3"/>
      <c r="L89" s="3"/>
    </row>
    <row r="90" spans="1:12" s="105" customFormat="1" ht="15.75">
      <c r="A90" s="3"/>
      <c r="B90" s="3"/>
      <c r="C90" s="3"/>
      <c r="D90" s="104"/>
      <c r="E90" s="104"/>
      <c r="F90" s="104"/>
      <c r="G90" s="104"/>
      <c r="H90" s="3"/>
      <c r="I90" s="3"/>
      <c r="J90" s="3"/>
      <c r="K90" s="3"/>
      <c r="L90" s="3"/>
    </row>
    <row r="91" spans="1:12" s="105" customFormat="1" ht="15.75">
      <c r="A91" s="3"/>
      <c r="B91" s="3"/>
      <c r="C91" s="3"/>
      <c r="D91" s="3"/>
      <c r="E91" s="3"/>
      <c r="F91" s="108"/>
      <c r="G91" s="3"/>
      <c r="H91" s="3"/>
      <c r="I91" s="3"/>
      <c r="J91" s="3"/>
      <c r="K91" s="3"/>
      <c r="L91" s="3"/>
    </row>
    <row r="92" spans="1:12" s="105" customFormat="1" ht="15.75">
      <c r="A92" s="3"/>
      <c r="B92" s="3"/>
      <c r="C92" s="3"/>
      <c r="D92" s="104"/>
      <c r="E92" s="104"/>
      <c r="F92" s="104"/>
      <c r="G92" s="104"/>
      <c r="H92" s="3"/>
      <c r="I92" s="3"/>
      <c r="J92" s="3"/>
      <c r="K92" s="3"/>
      <c r="L92" s="3"/>
    </row>
    <row r="93" spans="1:10" ht="15.75">
      <c r="A93" s="2"/>
      <c r="B93" s="2"/>
      <c r="C93" s="2"/>
      <c r="D93" s="2"/>
      <c r="E93" s="2"/>
      <c r="F93" s="7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7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7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7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7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7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7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7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1"/>
      <c r="E171" s="1"/>
      <c r="F171" s="8"/>
      <c r="G171" s="1"/>
      <c r="H171" s="1"/>
      <c r="I171" s="1"/>
      <c r="J171" s="1"/>
    </row>
    <row r="172" spans="1:3" ht="15.75">
      <c r="A172" s="1"/>
      <c r="B172" s="2"/>
      <c r="C172" s="2"/>
    </row>
    <row r="173" spans="2:3" ht="15.75">
      <c r="B173" s="1"/>
      <c r="C173" s="1"/>
    </row>
  </sheetData>
  <sheetProtection/>
  <mergeCells count="60">
    <mergeCell ref="D86:G86"/>
    <mergeCell ref="D88:G88"/>
    <mergeCell ref="D90:G90"/>
    <mergeCell ref="D92:G9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5:J35"/>
    <mergeCell ref="B36:B39"/>
    <mergeCell ref="C36:C39"/>
    <mergeCell ref="B40:D40"/>
    <mergeCell ref="B42:J42"/>
    <mergeCell ref="B43:B47"/>
    <mergeCell ref="C43:C47"/>
    <mergeCell ref="B48:D48"/>
    <mergeCell ref="B50:J50"/>
    <mergeCell ref="B51:B54"/>
    <mergeCell ref="C51:C54"/>
    <mergeCell ref="B55:D55"/>
    <mergeCell ref="B57:J57"/>
    <mergeCell ref="B58:B61"/>
    <mergeCell ref="C58:C61"/>
    <mergeCell ref="B62:D62"/>
    <mergeCell ref="B63:J63"/>
    <mergeCell ref="B64:B67"/>
    <mergeCell ref="C64:C67"/>
    <mergeCell ref="B68:D68"/>
    <mergeCell ref="B70:J70"/>
    <mergeCell ref="B82:D82"/>
    <mergeCell ref="B83:D83"/>
    <mergeCell ref="B84:D84"/>
    <mergeCell ref="B71:B74"/>
    <mergeCell ref="C71:C74"/>
    <mergeCell ref="B75:D75"/>
    <mergeCell ref="B77:J77"/>
    <mergeCell ref="B78:B81"/>
    <mergeCell ref="C78:C8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2018-07-13T09:55:54Z</dcterms:modified>
  <cp:category/>
  <cp:version/>
  <cp:contentType/>
  <cp:contentStatus/>
</cp:coreProperties>
</file>