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480" windowHeight="10860" tabRatio="485" activeTab="0"/>
  </bookViews>
  <sheets>
    <sheet name="26.07" sheetId="1" r:id="rId1"/>
  </sheets>
  <definedNames/>
  <calcPr fullCalcOnLoad="1"/>
</workbook>
</file>

<file path=xl/sharedStrings.xml><?xml version="1.0" encoding="utf-8"?>
<sst xmlns="http://schemas.openxmlformats.org/spreadsheetml/2006/main" count="120" uniqueCount="39">
  <si>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</si>
  <si>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</si>
  <si>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</si>
  <si>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</si>
  <si>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</si>
  <si>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</si>
  <si>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</si>
  <si>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</si>
  <si>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</si>
  <si>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</si>
  <si>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</si>
  <si>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</si>
  <si>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</si>
  <si>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</si>
  <si>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</si>
  <si>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</si>
  <si>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</si>
  <si>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</si>
  <si>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</si>
  <si>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</si>
  <si>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</si>
  <si>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</si>
  <si>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</si>
  <si>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</si>
  <si>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</si>
  <si>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</si>
  <si>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</si>
  <si>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</si>
  <si>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</si>
  <si>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</si>
  <si>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</si>
  <si>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</si>
  <si>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</si>
  <si>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</si>
  <si>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</si>
  <si>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</si>
  <si>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</si>
  <si>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2018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</si>
  <si>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состоянию на 06.08.2018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</si>
</sst>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 wrapText="1"/>
    </xf>
    <xf numFmtId="4" fontId="4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4" fillId="0" borderId="0" xfId="0" applyNumberFormat="1" applyFont="1" applyFill="1" applyBorder="1" applyAlignment="1">
      <alignment wrapText="1"/>
    </xf>
    <xf numFmtId="0" fontId="55" fillId="0" borderId="13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55" fillId="0" borderId="15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vertical="center"/>
    </xf>
    <xf numFmtId="4" fontId="49" fillId="0" borderId="15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4" fontId="56" fillId="0" borderId="18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6" fillId="0" borderId="0" xfId="0" applyFont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5" fillId="0" borderId="15" xfId="0" applyNumberFormat="1" applyFont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4" fontId="57" fillId="0" borderId="19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49" fillId="0" borderId="0" xfId="0" applyNumberFormat="1" applyFont="1" applyFill="1" applyBorder="1" applyAlignment="1">
      <alignment vertical="center" wrapText="1"/>
    </xf>
    <xf numFmtId="0" fontId="49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5" fillId="0" borderId="15" xfId="0" applyNumberFormat="1" applyFont="1" applyBorder="1" applyAlignment="1">
      <alignment horizontal="center" vertical="center" wrapText="1"/>
    </xf>
    <xf numFmtId="1" fontId="55" fillId="0" borderId="13" xfId="0" applyNumberFormat="1" applyFont="1" applyBorder="1" applyAlignment="1">
      <alignment horizontal="center" vertical="center" wrapText="1"/>
    </xf>
    <xf numFmtId="1" fontId="55" fillId="0" borderId="16" xfId="0" applyNumberFormat="1" applyFont="1" applyBorder="1" applyAlignment="1">
      <alignment horizontal="center" vertical="center" wrapText="1"/>
    </xf>
    <xf numFmtId="1" fontId="50" fillId="0" borderId="25" xfId="0" applyNumberFormat="1" applyFont="1" applyBorder="1" applyAlignment="1">
      <alignment horizontal="center" vertical="center" wrapText="1"/>
    </xf>
    <xf numFmtId="1" fontId="55" fillId="0" borderId="26" xfId="0" applyNumberFormat="1" applyFont="1" applyBorder="1" applyAlignment="1">
      <alignment horizontal="center" vertical="center" wrapText="1"/>
    </xf>
    <xf numFmtId="1" fontId="55" fillId="0" borderId="27" xfId="0" applyNumberFormat="1" applyFont="1" applyBorder="1" applyAlignment="1">
      <alignment horizontal="center" vertical="center" wrapText="1"/>
    </xf>
    <xf numFmtId="1" fontId="56" fillId="0" borderId="18" xfId="0" applyNumberFormat="1" applyFont="1" applyBorder="1" applyAlignment="1">
      <alignment horizontal="center" vertical="center" wrapText="1"/>
    </xf>
    <xf numFmtId="1" fontId="56" fillId="0" borderId="28" xfId="0" applyNumberFormat="1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15" xfId="0" applyNumberFormat="1" applyFont="1" applyFill="1" applyBorder="1" applyAlignment="1">
      <alignment horizontal="center" vertical="center" wrapText="1"/>
    </xf>
    <xf numFmtId="1" fontId="49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4" fontId="49" fillId="0" borderId="32" xfId="0" applyNumberFormat="1" applyFont="1" applyBorder="1" applyAlignment="1">
      <alignment horizontal="center" vertical="center" wrapText="1"/>
    </xf>
    <xf numFmtId="4" fontId="49" fillId="0" borderId="25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51" fillId="0" borderId="35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right" vertical="center" wrapText="1"/>
    </xf>
    <xf numFmtId="0" fontId="51" fillId="0" borderId="38" xfId="0" applyFont="1" applyFill="1" applyBorder="1" applyAlignment="1">
      <alignment horizontal="right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right" vertical="center" wrapText="1"/>
    </xf>
    <xf numFmtId="0" fontId="57" fillId="0" borderId="19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="60" zoomScaleNormal="60" zoomScalePageLayoutView="0" workbookViewId="0" topLeftCell="A1">
      <selection activeCell="B2" sqref="B2:K98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9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2:11" ht="68.25" customHeight="1">
      <c r="B2" s="74" t="s">
        <v>37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42" customHeight="1">
      <c r="B3" s="45"/>
      <c r="C3" s="46"/>
      <c r="D3" s="46"/>
      <c r="E3" s="46"/>
      <c r="F3" s="46"/>
      <c r="G3" s="46"/>
      <c r="H3" s="46"/>
      <c r="I3" s="47" t="s">
        <v>38</v>
      </c>
      <c r="J3" s="46"/>
      <c r="K3" s="16"/>
    </row>
    <row r="4" spans="2:11" ht="38.25" customHeight="1" thickBot="1">
      <c r="B4" s="45"/>
      <c r="C4" s="46"/>
      <c r="D4" s="46"/>
      <c r="E4" s="46"/>
      <c r="F4" s="46"/>
      <c r="G4" s="46"/>
      <c r="H4" s="46"/>
      <c r="I4" s="46"/>
      <c r="J4" s="46"/>
      <c r="K4" s="16"/>
    </row>
    <row r="5" spans="1:11" ht="36" customHeight="1">
      <c r="A5" s="2"/>
      <c r="B5" s="75" t="s">
        <v>4</v>
      </c>
      <c r="C5" s="77" t="s">
        <v>7</v>
      </c>
      <c r="D5" s="77" t="s">
        <v>32</v>
      </c>
      <c r="E5" s="77" t="s">
        <v>0</v>
      </c>
      <c r="F5" s="79" t="s">
        <v>1</v>
      </c>
      <c r="G5" s="77" t="s">
        <v>2</v>
      </c>
      <c r="H5" s="77" t="s">
        <v>3</v>
      </c>
      <c r="I5" s="77" t="s">
        <v>5</v>
      </c>
      <c r="J5" s="81" t="s">
        <v>34</v>
      </c>
      <c r="K5" s="82"/>
    </row>
    <row r="6" spans="1:11" ht="96" customHeight="1">
      <c r="A6" s="2"/>
      <c r="B6" s="76"/>
      <c r="C6" s="78"/>
      <c r="D6" s="78"/>
      <c r="E6" s="78"/>
      <c r="F6" s="80"/>
      <c r="G6" s="78"/>
      <c r="H6" s="78"/>
      <c r="I6" s="78"/>
      <c r="J6" s="49" t="s">
        <v>35</v>
      </c>
      <c r="K6" s="14" t="s">
        <v>36</v>
      </c>
    </row>
    <row r="7" spans="1:11" ht="16.5" thickBot="1">
      <c r="A7" s="2"/>
      <c r="B7" s="11">
        <v>1</v>
      </c>
      <c r="C7" s="12">
        <v>2</v>
      </c>
      <c r="D7" s="12">
        <v>4</v>
      </c>
      <c r="E7" s="12">
        <v>5</v>
      </c>
      <c r="F7" s="13">
        <v>6</v>
      </c>
      <c r="G7" s="12">
        <v>8</v>
      </c>
      <c r="H7" s="12">
        <v>9</v>
      </c>
      <c r="I7" s="12">
        <v>10</v>
      </c>
      <c r="J7" s="48">
        <v>11</v>
      </c>
      <c r="K7" s="14">
        <v>12</v>
      </c>
    </row>
    <row r="8" spans="1:11" ht="15.75" customHeight="1">
      <c r="A8" s="10"/>
      <c r="B8" s="83" t="s">
        <v>23</v>
      </c>
      <c r="C8" s="84"/>
      <c r="D8" s="84"/>
      <c r="E8" s="84"/>
      <c r="F8" s="84"/>
      <c r="G8" s="84"/>
      <c r="H8" s="84"/>
      <c r="I8" s="84"/>
      <c r="J8" s="84"/>
      <c r="K8" s="50"/>
    </row>
    <row r="9" spans="1:11" ht="19.5" customHeight="1">
      <c r="A9" s="10"/>
      <c r="B9" s="85" t="s">
        <v>6</v>
      </c>
      <c r="C9" s="87" t="s">
        <v>24</v>
      </c>
      <c r="D9" s="21" t="s">
        <v>26</v>
      </c>
      <c r="E9" s="15"/>
      <c r="F9" s="41"/>
      <c r="G9" s="57"/>
      <c r="H9" s="71"/>
      <c r="I9" s="58"/>
      <c r="J9" s="59"/>
      <c r="K9" s="51"/>
    </row>
    <row r="10" spans="1:11" ht="15.75">
      <c r="A10" s="10"/>
      <c r="B10" s="86"/>
      <c r="C10" s="88"/>
      <c r="D10" s="22" t="s">
        <v>27</v>
      </c>
      <c r="E10" s="72">
        <v>1</v>
      </c>
      <c r="F10" s="40">
        <v>17439.34</v>
      </c>
      <c r="G10" s="57"/>
      <c r="H10" s="60">
        <v>1</v>
      </c>
      <c r="I10" s="57"/>
      <c r="J10" s="61"/>
      <c r="K10" s="51"/>
    </row>
    <row r="11" spans="1:11" ht="15.75">
      <c r="A11" s="10"/>
      <c r="B11" s="86"/>
      <c r="C11" s="88"/>
      <c r="D11" s="22" t="s">
        <v>28</v>
      </c>
      <c r="E11" s="23"/>
      <c r="F11" s="42"/>
      <c r="G11" s="57"/>
      <c r="H11" s="57"/>
      <c r="I11" s="57"/>
      <c r="J11" s="61"/>
      <c r="K11" s="51"/>
    </row>
    <row r="12" spans="1:11" ht="15.75">
      <c r="A12" s="10"/>
      <c r="B12" s="86"/>
      <c r="C12" s="88"/>
      <c r="D12" s="25" t="s">
        <v>29</v>
      </c>
      <c r="E12" s="20"/>
      <c r="F12" s="43"/>
      <c r="G12" s="62"/>
      <c r="H12" s="58"/>
      <c r="I12" s="58"/>
      <c r="J12" s="59"/>
      <c r="K12" s="51"/>
    </row>
    <row r="13" spans="1:11" ht="16.5" thickBot="1">
      <c r="A13" s="10"/>
      <c r="B13" s="89" t="s">
        <v>30</v>
      </c>
      <c r="C13" s="90"/>
      <c r="D13" s="90"/>
      <c r="E13" s="34">
        <f aca="true" t="shared" si="0" ref="E13:J13">SUM(E9:E12)</f>
        <v>1</v>
      </c>
      <c r="F13" s="35">
        <f>SUM(F10:F12)</f>
        <v>17439.34</v>
      </c>
      <c r="G13" s="63">
        <f t="shared" si="0"/>
        <v>0</v>
      </c>
      <c r="H13" s="63">
        <f t="shared" si="0"/>
        <v>1</v>
      </c>
      <c r="I13" s="63">
        <f t="shared" si="0"/>
        <v>0</v>
      </c>
      <c r="J13" s="64">
        <f t="shared" si="0"/>
        <v>0</v>
      </c>
      <c r="K13" s="52"/>
    </row>
    <row r="14" spans="1:11" ht="16.5" thickBot="1">
      <c r="A14" s="10"/>
      <c r="B14" s="39"/>
      <c r="C14" s="36"/>
      <c r="D14" s="36"/>
      <c r="E14" s="37"/>
      <c r="F14" s="38"/>
      <c r="G14" s="38"/>
      <c r="H14" s="38"/>
      <c r="I14" s="38"/>
      <c r="J14" s="38"/>
      <c r="K14" s="55"/>
    </row>
    <row r="15" spans="1:11" ht="15.75" customHeight="1">
      <c r="A15" s="10"/>
      <c r="B15" s="83" t="s">
        <v>8</v>
      </c>
      <c r="C15" s="84"/>
      <c r="D15" s="84"/>
      <c r="E15" s="84"/>
      <c r="F15" s="84"/>
      <c r="G15" s="84"/>
      <c r="H15" s="84"/>
      <c r="I15" s="84"/>
      <c r="J15" s="84"/>
      <c r="K15" s="50"/>
    </row>
    <row r="16" spans="1:11" ht="15.75">
      <c r="A16" s="10"/>
      <c r="B16" s="85" t="s">
        <v>6</v>
      </c>
      <c r="C16" s="92" t="s">
        <v>9</v>
      </c>
      <c r="D16" s="21" t="s">
        <v>26</v>
      </c>
      <c r="E16" s="72">
        <f>30+10</f>
        <v>40</v>
      </c>
      <c r="F16" s="40">
        <f>425239.26+141746.42</f>
        <v>566985.68</v>
      </c>
      <c r="G16" s="65"/>
      <c r="H16" s="65">
        <v>40</v>
      </c>
      <c r="I16" s="65"/>
      <c r="J16" s="66"/>
      <c r="K16" s="51"/>
    </row>
    <row r="17" spans="1:11" ht="15.75">
      <c r="A17" s="10"/>
      <c r="B17" s="86"/>
      <c r="C17" s="93"/>
      <c r="D17" s="22" t="s">
        <v>27</v>
      </c>
      <c r="E17" s="73">
        <f>3+1</f>
        <v>4</v>
      </c>
      <c r="F17" s="26">
        <f>17697.12+5899.04</f>
        <v>23596.16</v>
      </c>
      <c r="G17" s="67"/>
      <c r="H17" s="67">
        <v>4</v>
      </c>
      <c r="I17" s="67"/>
      <c r="J17" s="68"/>
      <c r="K17" s="51"/>
    </row>
    <row r="18" spans="1:11" ht="15.75">
      <c r="A18" s="10"/>
      <c r="B18" s="86"/>
      <c r="C18" s="93"/>
      <c r="D18" s="22" t="s">
        <v>28</v>
      </c>
      <c r="E18" s="73"/>
      <c r="F18" s="26"/>
      <c r="G18" s="67"/>
      <c r="H18" s="67"/>
      <c r="I18" s="67"/>
      <c r="J18" s="68"/>
      <c r="K18" s="51"/>
    </row>
    <row r="19" spans="1:11" ht="15.75">
      <c r="A19" s="10"/>
      <c r="B19" s="91"/>
      <c r="C19" s="94"/>
      <c r="D19" s="22" t="s">
        <v>29</v>
      </c>
      <c r="E19" s="73"/>
      <c r="F19" s="26"/>
      <c r="G19" s="67"/>
      <c r="H19" s="67"/>
      <c r="I19" s="67"/>
      <c r="J19" s="68"/>
      <c r="K19" s="51"/>
    </row>
    <row r="20" spans="1:11" ht="16.5" thickBot="1">
      <c r="A20" s="10"/>
      <c r="B20" s="89" t="s">
        <v>30</v>
      </c>
      <c r="C20" s="90"/>
      <c r="D20" s="90"/>
      <c r="E20" s="34">
        <f aca="true" t="shared" si="1" ref="E20:J20">SUM(E16:E19)</f>
        <v>44</v>
      </c>
      <c r="F20" s="35">
        <f t="shared" si="1"/>
        <v>590581.8400000001</v>
      </c>
      <c r="G20" s="63">
        <f t="shared" si="1"/>
        <v>0</v>
      </c>
      <c r="H20" s="63">
        <f t="shared" si="1"/>
        <v>44</v>
      </c>
      <c r="I20" s="63">
        <f t="shared" si="1"/>
        <v>0</v>
      </c>
      <c r="J20" s="64">
        <f t="shared" si="1"/>
        <v>0</v>
      </c>
      <c r="K20" s="52"/>
    </row>
    <row r="21" spans="1:11" ht="16.5" thickBot="1">
      <c r="A21" s="10"/>
      <c r="B21" s="39"/>
      <c r="C21" s="36"/>
      <c r="D21" s="36"/>
      <c r="E21" s="37"/>
      <c r="F21" s="38"/>
      <c r="G21" s="38"/>
      <c r="H21" s="38"/>
      <c r="I21" s="38"/>
      <c r="J21" s="38"/>
      <c r="K21" s="55"/>
    </row>
    <row r="22" spans="1:11" ht="15.75" customHeight="1">
      <c r="A22" s="10"/>
      <c r="B22" s="83" t="s">
        <v>13</v>
      </c>
      <c r="C22" s="84"/>
      <c r="D22" s="84"/>
      <c r="E22" s="84"/>
      <c r="F22" s="84"/>
      <c r="G22" s="84"/>
      <c r="H22" s="84"/>
      <c r="I22" s="84"/>
      <c r="J22" s="84"/>
      <c r="K22" s="50"/>
    </row>
    <row r="23" spans="1:11" ht="15.75">
      <c r="A23" s="10"/>
      <c r="B23" s="95" t="s">
        <v>6</v>
      </c>
      <c r="C23" s="96" t="s">
        <v>9</v>
      </c>
      <c r="D23" s="21" t="s">
        <v>26</v>
      </c>
      <c r="E23" s="73"/>
      <c r="F23" s="26"/>
      <c r="G23" s="67"/>
      <c r="H23" s="67"/>
      <c r="I23" s="67"/>
      <c r="J23" s="68"/>
      <c r="K23" s="51"/>
    </row>
    <row r="24" spans="1:11" ht="15.75">
      <c r="A24" s="10"/>
      <c r="B24" s="95"/>
      <c r="C24" s="97"/>
      <c r="D24" s="22" t="s">
        <v>27</v>
      </c>
      <c r="E24" s="73">
        <v>1</v>
      </c>
      <c r="F24" s="26">
        <v>9030</v>
      </c>
      <c r="G24" s="67"/>
      <c r="H24" s="67">
        <v>1</v>
      </c>
      <c r="I24" s="67"/>
      <c r="J24" s="68"/>
      <c r="K24" s="51"/>
    </row>
    <row r="25" spans="1:11" ht="15.75">
      <c r="A25" s="10"/>
      <c r="B25" s="95"/>
      <c r="C25" s="97"/>
      <c r="D25" s="22" t="s">
        <v>28</v>
      </c>
      <c r="E25" s="73"/>
      <c r="F25" s="26"/>
      <c r="G25" s="67"/>
      <c r="H25" s="67"/>
      <c r="I25" s="67"/>
      <c r="J25" s="68"/>
      <c r="K25" s="51"/>
    </row>
    <row r="26" spans="1:11" ht="15.75">
      <c r="A26" s="10"/>
      <c r="B26" s="95"/>
      <c r="C26" s="98"/>
      <c r="D26" s="22" t="s">
        <v>29</v>
      </c>
      <c r="E26" s="73"/>
      <c r="F26" s="26"/>
      <c r="G26" s="67"/>
      <c r="H26" s="67"/>
      <c r="I26" s="67"/>
      <c r="J26" s="68"/>
      <c r="K26" s="51"/>
    </row>
    <row r="27" spans="1:11" ht="16.5" thickBot="1">
      <c r="A27" s="10"/>
      <c r="B27" s="89" t="s">
        <v>30</v>
      </c>
      <c r="C27" s="90"/>
      <c r="D27" s="90"/>
      <c r="E27" s="34">
        <f aca="true" t="shared" si="2" ref="E27:J27">SUM(E23:E26)</f>
        <v>1</v>
      </c>
      <c r="F27" s="35">
        <f t="shared" si="2"/>
        <v>9030</v>
      </c>
      <c r="G27" s="63">
        <f t="shared" si="2"/>
        <v>0</v>
      </c>
      <c r="H27" s="63">
        <f t="shared" si="2"/>
        <v>1</v>
      </c>
      <c r="I27" s="63">
        <f t="shared" si="2"/>
        <v>0</v>
      </c>
      <c r="J27" s="64">
        <f t="shared" si="2"/>
        <v>0</v>
      </c>
      <c r="K27" s="52"/>
    </row>
    <row r="28" spans="1:11" ht="16.5" thickBot="1">
      <c r="A28" s="10"/>
      <c r="B28" s="39"/>
      <c r="C28" s="36"/>
      <c r="D28" s="36"/>
      <c r="E28" s="37"/>
      <c r="F28" s="38"/>
      <c r="G28" s="38"/>
      <c r="H28" s="38"/>
      <c r="I28" s="38"/>
      <c r="J28" s="38"/>
      <c r="K28" s="55"/>
    </row>
    <row r="29" spans="1:11" ht="15.75" customHeight="1">
      <c r="A29" s="10"/>
      <c r="B29" s="83" t="s">
        <v>17</v>
      </c>
      <c r="C29" s="84"/>
      <c r="D29" s="84"/>
      <c r="E29" s="84"/>
      <c r="F29" s="84"/>
      <c r="G29" s="84"/>
      <c r="H29" s="84"/>
      <c r="I29" s="84"/>
      <c r="J29" s="84"/>
      <c r="K29" s="50"/>
    </row>
    <row r="30" spans="1:11" ht="15.75">
      <c r="A30" s="10"/>
      <c r="B30" s="85" t="s">
        <v>6</v>
      </c>
      <c r="C30" s="92" t="s">
        <v>9</v>
      </c>
      <c r="D30" s="21" t="s">
        <v>26</v>
      </c>
      <c r="E30" s="73">
        <v>12</v>
      </c>
      <c r="F30" s="26">
        <v>41828.43</v>
      </c>
      <c r="G30" s="67"/>
      <c r="H30" s="67">
        <v>10</v>
      </c>
      <c r="I30" s="67"/>
      <c r="J30" s="68"/>
      <c r="K30" s="51"/>
    </row>
    <row r="31" spans="1:11" ht="15.75">
      <c r="A31" s="10"/>
      <c r="B31" s="86"/>
      <c r="C31" s="93"/>
      <c r="D31" s="22" t="s">
        <v>27</v>
      </c>
      <c r="E31" s="73"/>
      <c r="F31" s="26"/>
      <c r="G31" s="67"/>
      <c r="H31" s="67"/>
      <c r="I31" s="67"/>
      <c r="J31" s="68"/>
      <c r="K31" s="51"/>
    </row>
    <row r="32" spans="1:11" ht="15.75">
      <c r="A32" s="10"/>
      <c r="B32" s="86"/>
      <c r="C32" s="93"/>
      <c r="D32" s="22" t="s">
        <v>28</v>
      </c>
      <c r="E32" s="73"/>
      <c r="F32" s="26"/>
      <c r="G32" s="67"/>
      <c r="H32" s="67"/>
      <c r="I32" s="67"/>
      <c r="J32" s="68"/>
      <c r="K32" s="51"/>
    </row>
    <row r="33" spans="1:11" ht="16.5" thickBot="1">
      <c r="A33" s="10"/>
      <c r="B33" s="99"/>
      <c r="C33" s="100"/>
      <c r="D33" s="22" t="s">
        <v>29</v>
      </c>
      <c r="E33" s="73"/>
      <c r="F33" s="26"/>
      <c r="G33" s="67"/>
      <c r="H33" s="67"/>
      <c r="I33" s="67"/>
      <c r="J33" s="68"/>
      <c r="K33" s="51"/>
    </row>
    <row r="34" spans="1:11" ht="16.5" thickBot="1">
      <c r="A34" s="10"/>
      <c r="B34" s="89" t="s">
        <v>30</v>
      </c>
      <c r="C34" s="90"/>
      <c r="D34" s="90"/>
      <c r="E34" s="34">
        <f aca="true" t="shared" si="3" ref="E34:J34">SUM(E30:E33)</f>
        <v>12</v>
      </c>
      <c r="F34" s="35">
        <f t="shared" si="3"/>
        <v>41828.43</v>
      </c>
      <c r="G34" s="63">
        <f t="shared" si="3"/>
        <v>0</v>
      </c>
      <c r="H34" s="63">
        <f t="shared" si="3"/>
        <v>10</v>
      </c>
      <c r="I34" s="63">
        <f t="shared" si="3"/>
        <v>0</v>
      </c>
      <c r="J34" s="64">
        <f t="shared" si="3"/>
        <v>0</v>
      </c>
      <c r="K34" s="52"/>
    </row>
    <row r="35" spans="1:11" ht="16.5" thickBot="1">
      <c r="A35" s="10"/>
      <c r="B35" s="39"/>
      <c r="C35" s="36"/>
      <c r="D35" s="36"/>
      <c r="E35" s="37"/>
      <c r="F35" s="37"/>
      <c r="G35" s="37"/>
      <c r="H35" s="37"/>
      <c r="I35" s="37"/>
      <c r="J35" s="37"/>
      <c r="K35" s="55"/>
    </row>
    <row r="36" spans="1:11" ht="15.75" customHeight="1">
      <c r="A36" s="10"/>
      <c r="B36" s="83" t="s">
        <v>18</v>
      </c>
      <c r="C36" s="84"/>
      <c r="D36" s="84"/>
      <c r="E36" s="84"/>
      <c r="F36" s="84"/>
      <c r="G36" s="84"/>
      <c r="H36" s="84"/>
      <c r="I36" s="84"/>
      <c r="J36" s="84"/>
      <c r="K36" s="50"/>
    </row>
    <row r="37" spans="1:11" ht="15.75">
      <c r="A37" s="10"/>
      <c r="B37" s="85" t="s">
        <v>6</v>
      </c>
      <c r="C37" s="96" t="s">
        <v>9</v>
      </c>
      <c r="D37" s="21" t="s">
        <v>26</v>
      </c>
      <c r="E37" s="73">
        <v>10</v>
      </c>
      <c r="F37" s="26">
        <v>31731.26</v>
      </c>
      <c r="G37" s="67"/>
      <c r="H37" s="67">
        <v>10</v>
      </c>
      <c r="I37" s="67"/>
      <c r="J37" s="68"/>
      <c r="K37" s="51"/>
    </row>
    <row r="38" spans="1:11" ht="15.75">
      <c r="A38" s="10"/>
      <c r="B38" s="86"/>
      <c r="C38" s="97"/>
      <c r="D38" s="22" t="s">
        <v>27</v>
      </c>
      <c r="E38" s="73"/>
      <c r="F38" s="26"/>
      <c r="G38" s="67"/>
      <c r="H38" s="67"/>
      <c r="I38" s="67"/>
      <c r="J38" s="68"/>
      <c r="K38" s="51"/>
    </row>
    <row r="39" spans="1:11" ht="15.75">
      <c r="A39" s="10"/>
      <c r="B39" s="86"/>
      <c r="C39" s="97"/>
      <c r="D39" s="22" t="s">
        <v>28</v>
      </c>
      <c r="E39" s="73"/>
      <c r="F39" s="26"/>
      <c r="G39" s="67"/>
      <c r="H39" s="67"/>
      <c r="I39" s="67"/>
      <c r="J39" s="68"/>
      <c r="K39" s="51"/>
    </row>
    <row r="40" spans="1:11" ht="15.75">
      <c r="A40" s="10"/>
      <c r="B40" s="91"/>
      <c r="C40" s="98"/>
      <c r="D40" s="22" t="s">
        <v>29</v>
      </c>
      <c r="E40" s="73"/>
      <c r="F40" s="26"/>
      <c r="G40" s="67"/>
      <c r="H40" s="67"/>
      <c r="I40" s="67"/>
      <c r="J40" s="67"/>
      <c r="K40" s="51"/>
    </row>
    <row r="41" spans="1:11" ht="16.5" thickBot="1">
      <c r="A41" s="10"/>
      <c r="B41" s="89" t="s">
        <v>30</v>
      </c>
      <c r="C41" s="90"/>
      <c r="D41" s="90"/>
      <c r="E41" s="34">
        <f aca="true" t="shared" si="4" ref="E41:J41">SUM(E37:E40)</f>
        <v>10</v>
      </c>
      <c r="F41" s="35">
        <f t="shared" si="4"/>
        <v>31731.26</v>
      </c>
      <c r="G41" s="63">
        <f t="shared" si="4"/>
        <v>0</v>
      </c>
      <c r="H41" s="63">
        <f t="shared" si="4"/>
        <v>10</v>
      </c>
      <c r="I41" s="63">
        <f t="shared" si="4"/>
        <v>0</v>
      </c>
      <c r="J41" s="64">
        <f t="shared" si="4"/>
        <v>0</v>
      </c>
      <c r="K41" s="52"/>
    </row>
    <row r="42" spans="1:11" ht="16.5" thickBot="1">
      <c r="A42" s="10"/>
      <c r="B42" s="27"/>
      <c r="C42" s="24"/>
      <c r="D42" s="31"/>
      <c r="E42" s="31"/>
      <c r="F42" s="53"/>
      <c r="G42" s="31"/>
      <c r="H42" s="31"/>
      <c r="I42" s="31"/>
      <c r="J42" s="31"/>
      <c r="K42" s="55"/>
    </row>
    <row r="43" spans="1:11" ht="15.75" customHeight="1">
      <c r="A43" s="10"/>
      <c r="B43" s="83" t="s">
        <v>19</v>
      </c>
      <c r="C43" s="84"/>
      <c r="D43" s="84"/>
      <c r="E43" s="84"/>
      <c r="F43" s="84"/>
      <c r="G43" s="84"/>
      <c r="H43" s="84"/>
      <c r="I43" s="84"/>
      <c r="J43" s="84"/>
      <c r="K43" s="50"/>
    </row>
    <row r="44" spans="1:11" ht="15.75">
      <c r="A44" s="10"/>
      <c r="B44" s="85" t="s">
        <v>6</v>
      </c>
      <c r="C44" s="92" t="s">
        <v>9</v>
      </c>
      <c r="D44" s="21" t="s">
        <v>26</v>
      </c>
      <c r="E44" s="73">
        <v>6</v>
      </c>
      <c r="F44" s="26">
        <v>35758.32</v>
      </c>
      <c r="G44" s="67"/>
      <c r="H44" s="67">
        <v>6</v>
      </c>
      <c r="I44" s="67"/>
      <c r="J44" s="68"/>
      <c r="K44" s="51"/>
    </row>
    <row r="45" spans="1:11" ht="15.75">
      <c r="A45" s="10"/>
      <c r="B45" s="86"/>
      <c r="C45" s="93"/>
      <c r="D45" s="22" t="s">
        <v>27</v>
      </c>
      <c r="E45" s="73">
        <v>1</v>
      </c>
      <c r="F45" s="26">
        <v>4639.8</v>
      </c>
      <c r="G45" s="67"/>
      <c r="H45" s="67">
        <v>1</v>
      </c>
      <c r="I45" s="67"/>
      <c r="J45" s="68"/>
      <c r="K45" s="51"/>
    </row>
    <row r="46" spans="1:11" ht="15.75">
      <c r="A46" s="10"/>
      <c r="B46" s="86"/>
      <c r="C46" s="93"/>
      <c r="D46" s="22" t="s">
        <v>28</v>
      </c>
      <c r="E46" s="73"/>
      <c r="F46" s="26"/>
      <c r="G46" s="67"/>
      <c r="H46" s="67"/>
      <c r="I46" s="67"/>
      <c r="J46" s="68"/>
      <c r="K46" s="51"/>
    </row>
    <row r="47" spans="1:11" ht="15.75">
      <c r="A47" s="10"/>
      <c r="B47" s="91"/>
      <c r="C47" s="94"/>
      <c r="D47" s="22" t="s">
        <v>29</v>
      </c>
      <c r="E47" s="73"/>
      <c r="F47" s="26"/>
      <c r="G47" s="67"/>
      <c r="H47" s="67"/>
      <c r="I47" s="67"/>
      <c r="J47" s="68"/>
      <c r="K47" s="51"/>
    </row>
    <row r="48" spans="1:11" ht="16.5" thickBot="1">
      <c r="A48" s="10"/>
      <c r="B48" s="89" t="s">
        <v>30</v>
      </c>
      <c r="C48" s="90"/>
      <c r="D48" s="90"/>
      <c r="E48" s="34">
        <f aca="true" t="shared" si="5" ref="E48:J48">SUM(E44:E47)</f>
        <v>7</v>
      </c>
      <c r="F48" s="35">
        <f t="shared" si="5"/>
        <v>40398.12</v>
      </c>
      <c r="G48" s="63">
        <f t="shared" si="5"/>
        <v>0</v>
      </c>
      <c r="H48" s="63">
        <f t="shared" si="5"/>
        <v>7</v>
      </c>
      <c r="I48" s="63">
        <f t="shared" si="5"/>
        <v>0</v>
      </c>
      <c r="J48" s="64">
        <f t="shared" si="5"/>
        <v>0</v>
      </c>
      <c r="K48" s="52"/>
    </row>
    <row r="49" spans="1:11" ht="16.5" thickBot="1">
      <c r="A49" s="10"/>
      <c r="B49" s="39"/>
      <c r="C49" s="36"/>
      <c r="D49" s="36"/>
      <c r="E49" s="37"/>
      <c r="F49" s="37"/>
      <c r="G49" s="37"/>
      <c r="H49" s="37"/>
      <c r="I49" s="37"/>
      <c r="J49" s="37"/>
      <c r="K49" s="55"/>
    </row>
    <row r="50" spans="1:11" ht="15.75" customHeight="1">
      <c r="A50" s="10"/>
      <c r="B50" s="83" t="s">
        <v>22</v>
      </c>
      <c r="C50" s="84"/>
      <c r="D50" s="84"/>
      <c r="E50" s="84"/>
      <c r="F50" s="84"/>
      <c r="G50" s="84"/>
      <c r="H50" s="84"/>
      <c r="I50" s="84"/>
      <c r="J50" s="84"/>
      <c r="K50" s="50"/>
    </row>
    <row r="51" spans="1:11" ht="22.5" customHeight="1">
      <c r="A51" s="10"/>
      <c r="B51" s="85" t="s">
        <v>6</v>
      </c>
      <c r="C51" s="92" t="s">
        <v>9</v>
      </c>
      <c r="D51" s="21" t="s">
        <v>26</v>
      </c>
      <c r="E51" s="73"/>
      <c r="F51" s="26"/>
      <c r="G51" s="67"/>
      <c r="H51" s="67"/>
      <c r="I51" s="67"/>
      <c r="J51" s="68"/>
      <c r="K51" s="51"/>
    </row>
    <row r="52" spans="1:11" ht="31.5">
      <c r="A52" s="10"/>
      <c r="B52" s="86"/>
      <c r="C52" s="93"/>
      <c r="D52" s="22" t="s">
        <v>27</v>
      </c>
      <c r="E52" s="73">
        <v>5</v>
      </c>
      <c r="F52" s="26">
        <v>41527.2</v>
      </c>
      <c r="G52" s="67"/>
      <c r="H52" s="67">
        <v>5</v>
      </c>
      <c r="I52" s="67"/>
      <c r="J52" s="68">
        <v>1</v>
      </c>
      <c r="K52" s="54" t="s">
        <v>33</v>
      </c>
    </row>
    <row r="53" spans="1:11" ht="15.75">
      <c r="A53" s="10"/>
      <c r="B53" s="86"/>
      <c r="C53" s="93"/>
      <c r="D53" s="22" t="s">
        <v>28</v>
      </c>
      <c r="E53" s="73"/>
      <c r="F53" s="26"/>
      <c r="G53" s="67"/>
      <c r="H53" s="67"/>
      <c r="I53" s="67"/>
      <c r="J53" s="68"/>
      <c r="K53" s="51"/>
    </row>
    <row r="54" spans="1:11" ht="15.75">
      <c r="A54" s="10"/>
      <c r="B54" s="91"/>
      <c r="C54" s="94"/>
      <c r="D54" s="22" t="s">
        <v>29</v>
      </c>
      <c r="E54" s="73"/>
      <c r="F54" s="26"/>
      <c r="G54" s="67"/>
      <c r="H54" s="67"/>
      <c r="I54" s="67"/>
      <c r="J54" s="68"/>
      <c r="K54" s="51"/>
    </row>
    <row r="55" spans="1:11" ht="16.5" thickBot="1">
      <c r="A55" s="10"/>
      <c r="B55" s="89" t="s">
        <v>30</v>
      </c>
      <c r="C55" s="90"/>
      <c r="D55" s="90"/>
      <c r="E55" s="34">
        <f aca="true" t="shared" si="6" ref="E55:J55">SUM(E51:E54)</f>
        <v>5</v>
      </c>
      <c r="F55" s="35">
        <f t="shared" si="6"/>
        <v>41527.2</v>
      </c>
      <c r="G55" s="63">
        <f t="shared" si="6"/>
        <v>0</v>
      </c>
      <c r="H55" s="63">
        <f t="shared" si="6"/>
        <v>5</v>
      </c>
      <c r="I55" s="63">
        <f t="shared" si="6"/>
        <v>0</v>
      </c>
      <c r="J55" s="64">
        <f t="shared" si="6"/>
        <v>1</v>
      </c>
      <c r="K55" s="52"/>
    </row>
    <row r="56" spans="1:11" ht="16.5" thickBot="1">
      <c r="A56" s="10"/>
      <c r="B56" s="27"/>
      <c r="C56" s="24"/>
      <c r="D56" s="31"/>
      <c r="E56" s="31"/>
      <c r="F56" s="53"/>
      <c r="G56" s="31"/>
      <c r="H56" s="31"/>
      <c r="I56" s="31"/>
      <c r="J56" s="31"/>
      <c r="K56" s="55"/>
    </row>
    <row r="57" spans="1:11" ht="15.75" customHeight="1">
      <c r="A57" s="10"/>
      <c r="B57" s="83" t="s">
        <v>15</v>
      </c>
      <c r="C57" s="84"/>
      <c r="D57" s="84"/>
      <c r="E57" s="84"/>
      <c r="F57" s="84"/>
      <c r="G57" s="84"/>
      <c r="H57" s="84"/>
      <c r="I57" s="84"/>
      <c r="J57" s="84"/>
      <c r="K57" s="50"/>
    </row>
    <row r="58" spans="1:11" ht="15.75">
      <c r="A58" s="10"/>
      <c r="B58" s="85" t="s">
        <v>6</v>
      </c>
      <c r="C58" s="92" t="s">
        <v>16</v>
      </c>
      <c r="D58" s="21" t="s">
        <v>26</v>
      </c>
      <c r="E58" s="73"/>
      <c r="F58" s="26"/>
      <c r="G58" s="67"/>
      <c r="H58" s="67"/>
      <c r="I58" s="67"/>
      <c r="J58" s="68"/>
      <c r="K58" s="51"/>
    </row>
    <row r="59" spans="1:11" ht="15.75">
      <c r="A59" s="10"/>
      <c r="B59" s="86"/>
      <c r="C59" s="93"/>
      <c r="D59" s="22" t="s">
        <v>27</v>
      </c>
      <c r="E59" s="73">
        <v>11</v>
      </c>
      <c r="F59" s="26">
        <v>98599.34</v>
      </c>
      <c r="G59" s="67"/>
      <c r="H59" s="67">
        <v>9</v>
      </c>
      <c r="I59" s="67"/>
      <c r="J59" s="68"/>
      <c r="K59" s="51"/>
    </row>
    <row r="60" spans="1:11" ht="15.75">
      <c r="A60" s="10"/>
      <c r="B60" s="86"/>
      <c r="C60" s="93"/>
      <c r="D60" s="22" t="s">
        <v>28</v>
      </c>
      <c r="E60" s="73">
        <v>15</v>
      </c>
      <c r="F60" s="26">
        <f>167000+37000+37000</f>
        <v>241000</v>
      </c>
      <c r="G60" s="67"/>
      <c r="H60" s="67">
        <v>13</v>
      </c>
      <c r="I60" s="67"/>
      <c r="J60" s="68"/>
      <c r="K60" s="51"/>
    </row>
    <row r="61" spans="1:11" ht="15.75">
      <c r="A61" s="10"/>
      <c r="B61" s="91"/>
      <c r="C61" s="94"/>
      <c r="D61" s="22" t="s">
        <v>29</v>
      </c>
      <c r="E61" s="73"/>
      <c r="F61" s="26"/>
      <c r="G61" s="67"/>
      <c r="H61" s="67"/>
      <c r="I61" s="67"/>
      <c r="J61" s="68"/>
      <c r="K61" s="51"/>
    </row>
    <row r="62" spans="1:11" ht="16.5" thickBot="1">
      <c r="A62" s="10"/>
      <c r="B62" s="89" t="s">
        <v>30</v>
      </c>
      <c r="C62" s="90"/>
      <c r="D62" s="90"/>
      <c r="E62" s="34">
        <f aca="true" t="shared" si="7" ref="E62:J62">SUM(E58:E61)</f>
        <v>26</v>
      </c>
      <c r="F62" s="35">
        <f t="shared" si="7"/>
        <v>339599.33999999997</v>
      </c>
      <c r="G62" s="63">
        <f t="shared" si="7"/>
        <v>0</v>
      </c>
      <c r="H62" s="63">
        <f t="shared" si="7"/>
        <v>22</v>
      </c>
      <c r="I62" s="63">
        <f t="shared" si="7"/>
        <v>0</v>
      </c>
      <c r="J62" s="64">
        <f t="shared" si="7"/>
        <v>0</v>
      </c>
      <c r="K62" s="52"/>
    </row>
    <row r="63" spans="1:11" ht="16.5" thickBot="1">
      <c r="A63" s="10"/>
      <c r="B63" s="39"/>
      <c r="C63" s="36"/>
      <c r="D63" s="36"/>
      <c r="E63" s="37"/>
      <c r="F63" s="37"/>
      <c r="G63" s="37"/>
      <c r="H63" s="37"/>
      <c r="I63" s="37"/>
      <c r="J63" s="37"/>
      <c r="K63" s="55"/>
    </row>
    <row r="64" spans="1:11" ht="15.75" customHeight="1">
      <c r="A64" s="10"/>
      <c r="B64" s="83" t="s">
        <v>20</v>
      </c>
      <c r="C64" s="84"/>
      <c r="D64" s="84"/>
      <c r="E64" s="84"/>
      <c r="F64" s="84"/>
      <c r="G64" s="84"/>
      <c r="H64" s="84"/>
      <c r="I64" s="84"/>
      <c r="J64" s="84"/>
      <c r="K64" s="50"/>
    </row>
    <row r="65" spans="1:11" ht="31.5">
      <c r="A65" s="10"/>
      <c r="B65" s="85" t="s">
        <v>6</v>
      </c>
      <c r="C65" s="92" t="s">
        <v>10</v>
      </c>
      <c r="D65" s="21" t="s">
        <v>26</v>
      </c>
      <c r="E65" s="73">
        <v>23</v>
      </c>
      <c r="F65" s="26">
        <v>310200</v>
      </c>
      <c r="G65" s="67"/>
      <c r="H65" s="67">
        <v>23</v>
      </c>
      <c r="I65" s="67"/>
      <c r="J65" s="70">
        <v>1</v>
      </c>
      <c r="K65" s="54" t="s">
        <v>33</v>
      </c>
    </row>
    <row r="66" spans="1:11" ht="15.75">
      <c r="A66" s="10"/>
      <c r="B66" s="86"/>
      <c r="C66" s="93"/>
      <c r="D66" s="22" t="s">
        <v>27</v>
      </c>
      <c r="E66" s="73">
        <v>6</v>
      </c>
      <c r="F66" s="26">
        <v>47880</v>
      </c>
      <c r="G66" s="67"/>
      <c r="H66" s="67">
        <v>6</v>
      </c>
      <c r="I66" s="67"/>
      <c r="J66" s="68"/>
      <c r="K66" s="51"/>
    </row>
    <row r="67" spans="1:11" ht="15.75">
      <c r="A67" s="10"/>
      <c r="B67" s="86"/>
      <c r="C67" s="93"/>
      <c r="D67" s="22" t="s">
        <v>28</v>
      </c>
      <c r="E67" s="73">
        <v>20</v>
      </c>
      <c r="F67" s="26">
        <v>238586.7</v>
      </c>
      <c r="G67" s="67"/>
      <c r="H67" s="67">
        <v>20</v>
      </c>
      <c r="I67" s="67"/>
      <c r="J67" s="68"/>
      <c r="K67" s="51"/>
    </row>
    <row r="68" spans="1:11" ht="15.75">
      <c r="A68" s="10"/>
      <c r="B68" s="91"/>
      <c r="C68" s="94"/>
      <c r="D68" s="22" t="s">
        <v>29</v>
      </c>
      <c r="E68" s="73">
        <v>1</v>
      </c>
      <c r="F68" s="26">
        <v>11360</v>
      </c>
      <c r="G68" s="67"/>
      <c r="H68" s="67">
        <v>1</v>
      </c>
      <c r="I68" s="67"/>
      <c r="J68" s="68"/>
      <c r="K68" s="51"/>
    </row>
    <row r="69" spans="1:11" ht="16.5" thickBot="1">
      <c r="A69" s="10"/>
      <c r="B69" s="89" t="s">
        <v>30</v>
      </c>
      <c r="C69" s="90"/>
      <c r="D69" s="90"/>
      <c r="E69" s="34">
        <f aca="true" t="shared" si="8" ref="E69:J69">SUM(E65:E68)</f>
        <v>50</v>
      </c>
      <c r="F69" s="35">
        <f t="shared" si="8"/>
        <v>608026.7</v>
      </c>
      <c r="G69" s="63">
        <f t="shared" si="8"/>
        <v>0</v>
      </c>
      <c r="H69" s="63">
        <f t="shared" si="8"/>
        <v>50</v>
      </c>
      <c r="I69" s="63">
        <f t="shared" si="8"/>
        <v>0</v>
      </c>
      <c r="J69" s="64">
        <f t="shared" si="8"/>
        <v>1</v>
      </c>
      <c r="K69" s="52"/>
    </row>
    <row r="70" spans="1:11" ht="16.5" thickBot="1">
      <c r="A70" s="10"/>
      <c r="B70" s="39"/>
      <c r="C70" s="36"/>
      <c r="D70" s="36"/>
      <c r="E70" s="37"/>
      <c r="F70" s="37"/>
      <c r="G70" s="37"/>
      <c r="H70" s="37"/>
      <c r="I70" s="37"/>
      <c r="J70" s="37"/>
      <c r="K70" s="55"/>
    </row>
    <row r="71" spans="1:11" ht="15.75" customHeight="1">
      <c r="A71" s="10"/>
      <c r="B71" s="101" t="s">
        <v>21</v>
      </c>
      <c r="C71" s="102"/>
      <c r="D71" s="102"/>
      <c r="E71" s="102"/>
      <c r="F71" s="102"/>
      <c r="G71" s="102"/>
      <c r="H71" s="102"/>
      <c r="I71" s="102"/>
      <c r="J71" s="102"/>
      <c r="K71" s="50"/>
    </row>
    <row r="72" spans="1:11" ht="15.75">
      <c r="A72" s="10"/>
      <c r="B72" s="95" t="s">
        <v>6</v>
      </c>
      <c r="C72" s="103" t="s">
        <v>10</v>
      </c>
      <c r="D72" s="21" t="s">
        <v>26</v>
      </c>
      <c r="E72" s="32"/>
      <c r="F72" s="33"/>
      <c r="G72" s="67"/>
      <c r="H72" s="69"/>
      <c r="I72" s="69"/>
      <c r="J72" s="70"/>
      <c r="K72" s="51"/>
    </row>
    <row r="73" spans="1:11" ht="15.75">
      <c r="A73" s="10"/>
      <c r="B73" s="95"/>
      <c r="C73" s="103"/>
      <c r="D73" s="22" t="s">
        <v>27</v>
      </c>
      <c r="E73" s="32"/>
      <c r="F73" s="33"/>
      <c r="G73" s="67"/>
      <c r="H73" s="69"/>
      <c r="I73" s="69"/>
      <c r="J73" s="70"/>
      <c r="K73" s="51"/>
    </row>
    <row r="74" spans="1:11" ht="15.75">
      <c r="A74" s="10"/>
      <c r="B74" s="95"/>
      <c r="C74" s="103"/>
      <c r="D74" s="22" t="s">
        <v>28</v>
      </c>
      <c r="E74" s="32">
        <v>1</v>
      </c>
      <c r="F74" s="33">
        <v>15200</v>
      </c>
      <c r="G74" s="67"/>
      <c r="H74" s="69">
        <v>1</v>
      </c>
      <c r="I74" s="69"/>
      <c r="J74" s="70"/>
      <c r="K74" s="51"/>
    </row>
    <row r="75" spans="1:11" ht="15.75">
      <c r="A75" s="10"/>
      <c r="B75" s="95"/>
      <c r="C75" s="103"/>
      <c r="D75" s="22" t="s">
        <v>29</v>
      </c>
      <c r="E75" s="32"/>
      <c r="F75" s="33"/>
      <c r="G75" s="67"/>
      <c r="H75" s="69"/>
      <c r="I75" s="69"/>
      <c r="J75" s="70"/>
      <c r="K75" s="51"/>
    </row>
    <row r="76" spans="1:11" ht="16.5" thickBot="1">
      <c r="A76" s="10"/>
      <c r="B76" s="89" t="s">
        <v>30</v>
      </c>
      <c r="C76" s="90"/>
      <c r="D76" s="90"/>
      <c r="E76" s="34">
        <f aca="true" t="shared" si="9" ref="E76:J76">SUM(E72:E75)</f>
        <v>1</v>
      </c>
      <c r="F76" s="35">
        <f t="shared" si="9"/>
        <v>15200</v>
      </c>
      <c r="G76" s="63">
        <f t="shared" si="9"/>
        <v>0</v>
      </c>
      <c r="H76" s="63">
        <f t="shared" si="9"/>
        <v>1</v>
      </c>
      <c r="I76" s="63">
        <f t="shared" si="9"/>
        <v>0</v>
      </c>
      <c r="J76" s="64">
        <f t="shared" si="9"/>
        <v>0</v>
      </c>
      <c r="K76" s="52"/>
    </row>
    <row r="77" spans="1:11" ht="16.5" thickBot="1">
      <c r="A77" s="10"/>
      <c r="B77" s="39"/>
      <c r="C77" s="36"/>
      <c r="D77" s="36"/>
      <c r="E77" s="37"/>
      <c r="F77" s="37"/>
      <c r="G77" s="37"/>
      <c r="H77" s="37"/>
      <c r="I77" s="37"/>
      <c r="J77" s="37"/>
      <c r="K77" s="55"/>
    </row>
    <row r="78" spans="1:11" ht="15.75" customHeight="1">
      <c r="A78" s="10"/>
      <c r="B78" s="101" t="s">
        <v>25</v>
      </c>
      <c r="C78" s="102"/>
      <c r="D78" s="102"/>
      <c r="E78" s="102"/>
      <c r="F78" s="102"/>
      <c r="G78" s="102"/>
      <c r="H78" s="102"/>
      <c r="I78" s="102"/>
      <c r="J78" s="102"/>
      <c r="K78" s="50"/>
    </row>
    <row r="79" spans="1:11" ht="15.75">
      <c r="A79" s="10"/>
      <c r="B79" s="95" t="s">
        <v>6</v>
      </c>
      <c r="C79" s="103" t="s">
        <v>10</v>
      </c>
      <c r="D79" s="21" t="s">
        <v>26</v>
      </c>
      <c r="E79" s="32">
        <v>20</v>
      </c>
      <c r="F79" s="33">
        <v>310200</v>
      </c>
      <c r="G79" s="67"/>
      <c r="H79" s="69">
        <v>20</v>
      </c>
      <c r="I79" s="69"/>
      <c r="J79" s="70"/>
      <c r="K79" s="51"/>
    </row>
    <row r="80" spans="1:11" ht="15.75">
      <c r="A80" s="10"/>
      <c r="B80" s="95"/>
      <c r="C80" s="103"/>
      <c r="D80" s="22" t="s">
        <v>27</v>
      </c>
      <c r="E80" s="32">
        <v>4</v>
      </c>
      <c r="F80" s="33">
        <v>50400</v>
      </c>
      <c r="G80" s="67"/>
      <c r="H80" s="69"/>
      <c r="I80" s="69"/>
      <c r="J80" s="70"/>
      <c r="K80" s="51"/>
    </row>
    <row r="81" spans="1:11" ht="15.75">
      <c r="A81" s="10"/>
      <c r="B81" s="95"/>
      <c r="C81" s="103"/>
      <c r="D81" s="22" t="s">
        <v>28</v>
      </c>
      <c r="E81" s="32">
        <v>24</v>
      </c>
      <c r="F81" s="33">
        <v>323266.69</v>
      </c>
      <c r="G81" s="67"/>
      <c r="H81" s="69">
        <v>18</v>
      </c>
      <c r="I81" s="69"/>
      <c r="J81" s="70"/>
      <c r="K81" s="51"/>
    </row>
    <row r="82" spans="1:11" ht="15.75">
      <c r="A82" s="10"/>
      <c r="B82" s="95"/>
      <c r="C82" s="103"/>
      <c r="D82" s="22" t="s">
        <v>29</v>
      </c>
      <c r="E82" s="32">
        <v>1</v>
      </c>
      <c r="F82" s="33">
        <v>15620</v>
      </c>
      <c r="G82" s="67"/>
      <c r="H82" s="69"/>
      <c r="I82" s="69"/>
      <c r="J82" s="70"/>
      <c r="K82" s="51"/>
    </row>
    <row r="83" spans="1:11" ht="16.5" thickBot="1">
      <c r="A83" s="10"/>
      <c r="B83" s="89" t="s">
        <v>30</v>
      </c>
      <c r="C83" s="90"/>
      <c r="D83" s="90"/>
      <c r="E83" s="34">
        <f aca="true" t="shared" si="10" ref="E83:J83">SUM(E79:E82)</f>
        <v>49</v>
      </c>
      <c r="F83" s="35">
        <f t="shared" si="10"/>
        <v>699486.69</v>
      </c>
      <c r="G83" s="63">
        <f t="shared" si="10"/>
        <v>0</v>
      </c>
      <c r="H83" s="63">
        <f t="shared" si="10"/>
        <v>38</v>
      </c>
      <c r="I83" s="63">
        <f t="shared" si="10"/>
        <v>0</v>
      </c>
      <c r="J83" s="64">
        <f t="shared" si="10"/>
        <v>0</v>
      </c>
      <c r="K83" s="52"/>
    </row>
    <row r="84" spans="1:11" ht="16.5" thickBot="1">
      <c r="A84" s="10"/>
      <c r="B84" s="27"/>
      <c r="C84" s="24"/>
      <c r="D84" s="28"/>
      <c r="E84" s="29"/>
      <c r="F84" s="30"/>
      <c r="G84" s="31"/>
      <c r="H84" s="29"/>
      <c r="I84" s="28"/>
      <c r="J84" s="28"/>
      <c r="K84" s="55"/>
    </row>
    <row r="85" spans="1:11" ht="15.75" customHeight="1">
      <c r="A85" s="10"/>
      <c r="B85" s="83" t="s">
        <v>12</v>
      </c>
      <c r="C85" s="84"/>
      <c r="D85" s="84"/>
      <c r="E85" s="84"/>
      <c r="F85" s="84"/>
      <c r="G85" s="84"/>
      <c r="H85" s="84"/>
      <c r="I85" s="84"/>
      <c r="J85" s="84"/>
      <c r="K85" s="50"/>
    </row>
    <row r="86" spans="1:11" ht="15.75">
      <c r="A86" s="2"/>
      <c r="B86" s="85" t="s">
        <v>6</v>
      </c>
      <c r="C86" s="92" t="s">
        <v>11</v>
      </c>
      <c r="D86" s="21" t="s">
        <v>26</v>
      </c>
      <c r="E86" s="73">
        <v>71</v>
      </c>
      <c r="F86" s="26">
        <v>681666</v>
      </c>
      <c r="G86" s="67"/>
      <c r="H86" s="67">
        <v>63</v>
      </c>
      <c r="I86" s="67"/>
      <c r="J86" s="68"/>
      <c r="K86" s="51"/>
    </row>
    <row r="87" spans="1:11" ht="15.75">
      <c r="A87" s="2"/>
      <c r="B87" s="86"/>
      <c r="C87" s="93"/>
      <c r="D87" s="22" t="s">
        <v>27</v>
      </c>
      <c r="E87" s="73">
        <v>9</v>
      </c>
      <c r="F87" s="26">
        <v>40958.4</v>
      </c>
      <c r="G87" s="67"/>
      <c r="H87" s="67">
        <v>8</v>
      </c>
      <c r="I87" s="67"/>
      <c r="J87" s="68"/>
      <c r="K87" s="51"/>
    </row>
    <row r="88" spans="1:11" ht="15.75">
      <c r="A88" s="2"/>
      <c r="B88" s="86"/>
      <c r="C88" s="93"/>
      <c r="D88" s="22" t="s">
        <v>28</v>
      </c>
      <c r="E88" s="73">
        <v>16</v>
      </c>
      <c r="F88" s="26">
        <v>119871.22</v>
      </c>
      <c r="G88" s="67"/>
      <c r="H88" s="67">
        <v>14</v>
      </c>
      <c r="I88" s="67"/>
      <c r="J88" s="68"/>
      <c r="K88" s="51"/>
    </row>
    <row r="89" spans="1:11" ht="15.75">
      <c r="A89" s="2"/>
      <c r="B89" s="91"/>
      <c r="C89" s="94"/>
      <c r="D89" s="22" t="s">
        <v>29</v>
      </c>
      <c r="E89" s="73">
        <v>8</v>
      </c>
      <c r="F89" s="26">
        <v>65508</v>
      </c>
      <c r="G89" s="67"/>
      <c r="H89" s="67">
        <v>7</v>
      </c>
      <c r="I89" s="67"/>
      <c r="J89" s="68"/>
      <c r="K89" s="51"/>
    </row>
    <row r="90" spans="1:11" ht="16.5" thickBot="1">
      <c r="A90" s="10"/>
      <c r="B90" s="89" t="s">
        <v>30</v>
      </c>
      <c r="C90" s="90"/>
      <c r="D90" s="90"/>
      <c r="E90" s="34">
        <f aca="true" t="shared" si="11" ref="E90:J90">SUM(E86:E89)</f>
        <v>104</v>
      </c>
      <c r="F90" s="35">
        <f t="shared" si="11"/>
        <v>908003.62</v>
      </c>
      <c r="G90" s="63">
        <f t="shared" si="11"/>
        <v>0</v>
      </c>
      <c r="H90" s="63">
        <f t="shared" si="11"/>
        <v>92</v>
      </c>
      <c r="I90" s="63">
        <f t="shared" si="11"/>
        <v>0</v>
      </c>
      <c r="J90" s="64">
        <f t="shared" si="11"/>
        <v>0</v>
      </c>
      <c r="K90" s="52"/>
    </row>
    <row r="91" spans="1:11" ht="16.5" thickBot="1">
      <c r="A91" s="10"/>
      <c r="B91" s="39"/>
      <c r="C91" s="36"/>
      <c r="D91" s="36"/>
      <c r="E91" s="37"/>
      <c r="F91" s="37"/>
      <c r="G91" s="37"/>
      <c r="H91" s="37"/>
      <c r="I91" s="37"/>
      <c r="J91" s="37"/>
      <c r="K91" s="55"/>
    </row>
    <row r="92" spans="1:11" ht="15.75" customHeight="1">
      <c r="A92" s="10"/>
      <c r="B92" s="83" t="s">
        <v>14</v>
      </c>
      <c r="C92" s="84"/>
      <c r="D92" s="84"/>
      <c r="E92" s="84"/>
      <c r="F92" s="84"/>
      <c r="G92" s="84"/>
      <c r="H92" s="84"/>
      <c r="I92" s="84"/>
      <c r="J92" s="84"/>
      <c r="K92" s="50"/>
    </row>
    <row r="93" spans="1:11" ht="15.75">
      <c r="A93" s="2"/>
      <c r="B93" s="85" t="s">
        <v>6</v>
      </c>
      <c r="C93" s="92" t="s">
        <v>11</v>
      </c>
      <c r="D93" s="21" t="s">
        <v>26</v>
      </c>
      <c r="E93" s="73"/>
      <c r="F93" s="26"/>
      <c r="G93" s="67"/>
      <c r="H93" s="67"/>
      <c r="I93" s="67"/>
      <c r="J93" s="68"/>
      <c r="K93" s="51"/>
    </row>
    <row r="94" spans="1:11" ht="15.75">
      <c r="A94" s="2"/>
      <c r="B94" s="86"/>
      <c r="C94" s="93"/>
      <c r="D94" s="22" t="s">
        <v>27</v>
      </c>
      <c r="E94" s="73"/>
      <c r="F94" s="26"/>
      <c r="G94" s="67"/>
      <c r="H94" s="67"/>
      <c r="I94" s="67"/>
      <c r="J94" s="68"/>
      <c r="K94" s="51"/>
    </row>
    <row r="95" spans="1:11" ht="15.75">
      <c r="A95" s="2"/>
      <c r="B95" s="86"/>
      <c r="C95" s="93"/>
      <c r="D95" s="22" t="s">
        <v>28</v>
      </c>
      <c r="E95" s="73">
        <v>6</v>
      </c>
      <c r="F95" s="26">
        <v>39283.98</v>
      </c>
      <c r="G95" s="67"/>
      <c r="H95" s="67">
        <v>6</v>
      </c>
      <c r="I95" s="67"/>
      <c r="J95" s="68"/>
      <c r="K95" s="51"/>
    </row>
    <row r="96" spans="1:11" ht="16.5" thickBot="1">
      <c r="A96" s="2"/>
      <c r="B96" s="99"/>
      <c r="C96" s="100"/>
      <c r="D96" s="22" t="s">
        <v>29</v>
      </c>
      <c r="E96" s="73"/>
      <c r="F96" s="26"/>
      <c r="G96" s="67"/>
      <c r="H96" s="67"/>
      <c r="I96" s="67"/>
      <c r="J96" s="68"/>
      <c r="K96" s="51"/>
    </row>
    <row r="97" spans="1:11" ht="16.5" thickBot="1">
      <c r="A97" s="10"/>
      <c r="B97" s="89" t="s">
        <v>30</v>
      </c>
      <c r="C97" s="90"/>
      <c r="D97" s="90"/>
      <c r="E97" s="34">
        <f aca="true" t="shared" si="12" ref="E97:J97">SUM(E93:E96)</f>
        <v>6</v>
      </c>
      <c r="F97" s="35">
        <f t="shared" si="12"/>
        <v>39283.98</v>
      </c>
      <c r="G97" s="63">
        <f t="shared" si="12"/>
        <v>0</v>
      </c>
      <c r="H97" s="63">
        <f t="shared" si="12"/>
        <v>6</v>
      </c>
      <c r="I97" s="63">
        <f t="shared" si="12"/>
        <v>0</v>
      </c>
      <c r="J97" s="64">
        <f t="shared" si="12"/>
        <v>0</v>
      </c>
      <c r="K97" s="52"/>
    </row>
    <row r="98" spans="1:11" ht="23.25" customHeight="1" thickBot="1">
      <c r="A98" s="2"/>
      <c r="B98" s="104" t="s">
        <v>31</v>
      </c>
      <c r="C98" s="105"/>
      <c r="D98" s="105"/>
      <c r="E98" s="44">
        <f aca="true" t="shared" si="13" ref="E98:J98">E13+E20+E27+E34+E41+E48+E55+E62+E69+E76+E83+E90+E97</f>
        <v>316</v>
      </c>
      <c r="F98" s="44">
        <f t="shared" si="13"/>
        <v>3382136.52</v>
      </c>
      <c r="G98" s="44">
        <f t="shared" si="13"/>
        <v>0</v>
      </c>
      <c r="H98" s="44">
        <f t="shared" si="13"/>
        <v>287</v>
      </c>
      <c r="I98" s="44">
        <f t="shared" si="13"/>
        <v>0</v>
      </c>
      <c r="J98" s="44">
        <f t="shared" si="13"/>
        <v>2</v>
      </c>
      <c r="K98" s="56"/>
    </row>
    <row r="99" spans="1:10" ht="15.75" customHeight="1">
      <c r="A99" s="17"/>
      <c r="B99" s="106"/>
      <c r="C99" s="106"/>
      <c r="D99" s="106"/>
      <c r="E99" s="18">
        <f>SUM(E86:E90,E72,E66:E69,E65,E16:E20,E93:E96,E58:E62,E23,E45:E48,E37:E38,E30:E33,E51:E54,E9,E79:E80)</f>
        <v>513</v>
      </c>
      <c r="F99" s="19"/>
      <c r="G99" s="3"/>
      <c r="H99" s="3"/>
      <c r="I99" s="3"/>
      <c r="J99" s="4"/>
    </row>
    <row r="100" spans="1:10" ht="15.75">
      <c r="A100" s="2"/>
      <c r="B100" s="2"/>
      <c r="C100" s="2"/>
      <c r="D100" s="2"/>
      <c r="E100" s="2"/>
      <c r="F100" s="7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7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7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7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7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7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7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7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7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7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7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7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7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7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1"/>
      <c r="E185" s="1"/>
      <c r="F185" s="8"/>
      <c r="G185" s="1"/>
      <c r="H185" s="1"/>
      <c r="I185" s="1"/>
      <c r="J185" s="1"/>
    </row>
    <row r="186" spans="1:3" ht="15.75">
      <c r="A186" s="1"/>
      <c r="B186" s="2"/>
      <c r="C186" s="2"/>
    </row>
    <row r="187" spans="2:3" ht="15.75">
      <c r="B187" s="1"/>
      <c r="C187" s="1"/>
    </row>
  </sheetData>
  <sheetProtection/>
  <mergeCells count="64">
    <mergeCell ref="B93:B96"/>
    <mergeCell ref="C93:C96"/>
    <mergeCell ref="B97:D97"/>
    <mergeCell ref="B98:D98"/>
    <mergeCell ref="B99:D99"/>
    <mergeCell ref="B83:D83"/>
    <mergeCell ref="B85:J85"/>
    <mergeCell ref="B86:B89"/>
    <mergeCell ref="C86:C89"/>
    <mergeCell ref="B90:D90"/>
    <mergeCell ref="B92:J92"/>
    <mergeCell ref="B72:B75"/>
    <mergeCell ref="C72:C75"/>
    <mergeCell ref="B76:D76"/>
    <mergeCell ref="B78:J78"/>
    <mergeCell ref="B79:B82"/>
    <mergeCell ref="C79:C82"/>
    <mergeCell ref="B62:D62"/>
    <mergeCell ref="B64:J64"/>
    <mergeCell ref="B65:B68"/>
    <mergeCell ref="C65:C68"/>
    <mergeCell ref="B69:D69"/>
    <mergeCell ref="B71:J71"/>
    <mergeCell ref="B51:B54"/>
    <mergeCell ref="C51:C54"/>
    <mergeCell ref="B55:D55"/>
    <mergeCell ref="B57:J57"/>
    <mergeCell ref="B58:B61"/>
    <mergeCell ref="C58:C61"/>
    <mergeCell ref="B41:D41"/>
    <mergeCell ref="B43:J43"/>
    <mergeCell ref="B44:B47"/>
    <mergeCell ref="C44:C47"/>
    <mergeCell ref="B48:D48"/>
    <mergeCell ref="B50:J50"/>
    <mergeCell ref="B30:B33"/>
    <mergeCell ref="C30:C33"/>
    <mergeCell ref="B34:D34"/>
    <mergeCell ref="B36:J36"/>
    <mergeCell ref="B37:B40"/>
    <mergeCell ref="C37:C40"/>
    <mergeCell ref="B20:D20"/>
    <mergeCell ref="B22:J22"/>
    <mergeCell ref="B23:B26"/>
    <mergeCell ref="C23:C26"/>
    <mergeCell ref="B27:D27"/>
    <mergeCell ref="B29:J29"/>
    <mergeCell ref="B8:J8"/>
    <mergeCell ref="B9:B12"/>
    <mergeCell ref="C9:C12"/>
    <mergeCell ref="B13:D13"/>
    <mergeCell ref="B15:J15"/>
    <mergeCell ref="B16:B19"/>
    <mergeCell ref="C16:C19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2018-07-26T06:33:07Z</cp:lastPrinted>
  <dcterms:created xsi:type="dcterms:W3CDTF">2015-10-03T09:26:46Z</dcterms:created>
  <dcterms:modified xsi:type="dcterms:W3CDTF">2018-08-06T07:11:58Z</dcterms:modified>
  <cp:category/>
  <cp:version/>
  <cp:contentType/>
  <cp:contentStatus/>
</cp:coreProperties>
</file>